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alo\Desktop\ECA Caravaggio\"/>
    </mc:Choice>
  </mc:AlternateContent>
  <bookViews>
    <workbookView xWindow="0" yWindow="0" windowWidth="20490" windowHeight="7545" activeTab="1"/>
  </bookViews>
  <sheets>
    <sheet name="TEV" sheetId="2" r:id="rId1"/>
    <sheet name="HemMay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2" l="1"/>
  <c r="C8" i="2"/>
  <c r="C7" i="2"/>
  <c r="C9" i="3"/>
  <c r="C8" i="3"/>
  <c r="C7" i="3"/>
  <c r="A23" i="2" l="1"/>
  <c r="A23" i="3"/>
  <c r="J16" i="2" l="1"/>
  <c r="I16" i="2"/>
  <c r="J15" i="2"/>
  <c r="I15" i="2"/>
  <c r="I13" i="2"/>
  <c r="F13" i="2"/>
  <c r="I12" i="2"/>
  <c r="F12" i="2"/>
  <c r="G15" i="2" s="1"/>
  <c r="I11" i="2"/>
  <c r="F11" i="2"/>
  <c r="H26" i="2" s="1"/>
  <c r="A21" i="3" l="1"/>
  <c r="A21" i="2"/>
  <c r="F21" i="3" l="1"/>
  <c r="C19" i="3"/>
  <c r="B19" i="3"/>
  <c r="J16" i="3"/>
  <c r="I16" i="3"/>
  <c r="J15" i="3"/>
  <c r="I15" i="3"/>
  <c r="I13" i="3"/>
  <c r="F13" i="3"/>
  <c r="I12" i="3"/>
  <c r="F12" i="3"/>
  <c r="G15" i="3" s="1"/>
  <c r="D21" i="3" s="1"/>
  <c r="I11" i="3"/>
  <c r="F11" i="3"/>
  <c r="H26" i="3" s="1"/>
  <c r="I8" i="3"/>
  <c r="H8" i="3"/>
  <c r="E11" i="3" s="1"/>
  <c r="H11" i="3" s="1"/>
  <c r="E13" i="3" l="1"/>
  <c r="E12" i="3"/>
  <c r="H12" i="3" s="1"/>
  <c r="B21" i="3"/>
  <c r="C21" i="3"/>
  <c r="F21" i="2"/>
  <c r="B21" i="2"/>
  <c r="C19" i="2"/>
  <c r="B19" i="2"/>
  <c r="D21" i="2"/>
  <c r="I8" i="2"/>
  <c r="H8" i="2"/>
  <c r="E11" i="2" s="1"/>
  <c r="F15" i="3" l="1"/>
  <c r="F16" i="3" s="1"/>
  <c r="H11" i="2"/>
  <c r="E12" i="2"/>
  <c r="H12" i="2" s="1"/>
  <c r="E13" i="2"/>
  <c r="H13" i="3"/>
  <c r="H29" i="3" s="1"/>
  <c r="J29" i="3" s="1"/>
  <c r="B23" i="3"/>
  <c r="H27" i="3" s="1"/>
  <c r="J27" i="3" s="1"/>
  <c r="C23" i="3"/>
  <c r="C21" i="2"/>
  <c r="H13" i="2" l="1"/>
  <c r="H29" i="2" s="1"/>
  <c r="J29" i="2" s="1"/>
  <c r="F15" i="2"/>
  <c r="F16" i="2" s="1"/>
  <c r="D23" i="3"/>
  <c r="H28" i="3"/>
  <c r="J28" i="3" s="1"/>
  <c r="F23" i="3"/>
  <c r="H30" i="3" l="1"/>
  <c r="J30" i="3" s="1"/>
  <c r="B23" i="2"/>
  <c r="H27" i="2" s="1"/>
  <c r="J27" i="2" s="1"/>
  <c r="C23" i="2"/>
  <c r="H28" i="2" s="1"/>
  <c r="J28" i="2" s="1"/>
  <c r="I28" i="3" l="1"/>
  <c r="I27" i="3"/>
  <c r="I29" i="3"/>
  <c r="D23" i="2"/>
  <c r="F23" i="2"/>
  <c r="H30" i="2" l="1"/>
  <c r="J30" i="2" s="1"/>
  <c r="I27" i="2" l="1"/>
  <c r="I28" i="2"/>
  <c r="I29" i="2"/>
</calcChain>
</file>

<file path=xl/sharedStrings.xml><?xml version="1.0" encoding="utf-8"?>
<sst xmlns="http://schemas.openxmlformats.org/spreadsheetml/2006/main" count="60" uniqueCount="31">
  <si>
    <t>Supervivencia</t>
  </si>
  <si>
    <t>Diferencia</t>
  </si>
  <si>
    <t xml:space="preserve">en </t>
  </si>
  <si>
    <t>días</t>
  </si>
  <si>
    <t>en</t>
  </si>
  <si>
    <r>
      <rPr>
        <sz val="10"/>
        <color rgb="FF0000FF"/>
        <rFont val="Calibri"/>
        <family val="2"/>
        <scheme val="minor"/>
      </rPr>
      <t>Abreviaturas</t>
    </r>
    <r>
      <rPr>
        <b/>
        <sz val="10"/>
        <color rgb="FF0000FF"/>
        <rFont val="Calibri"/>
        <family val="2"/>
        <scheme val="minor"/>
      </rPr>
      <t>:</t>
    </r>
    <r>
      <rPr>
        <b/>
        <sz val="10"/>
        <rFont val="Calibri"/>
        <family val="2"/>
        <scheme val="minor"/>
      </rPr>
      <t xml:space="preserve"> tSLEv:</t>
    </r>
    <r>
      <rPr>
        <sz val="10"/>
        <rFont val="Calibri"/>
        <family val="2"/>
        <scheme val="minor"/>
      </rPr>
      <t xml:space="preserve"> tiempo de supervivencia libre de evento; </t>
    </r>
    <r>
      <rPr>
        <b/>
        <sz val="10"/>
        <rFont val="Calibri"/>
        <family val="2"/>
        <scheme val="minor"/>
      </rPr>
      <t>PtSLEv:</t>
    </r>
    <r>
      <rPr>
        <sz val="10"/>
        <rFont val="Calibri"/>
        <family val="2"/>
        <scheme val="minor"/>
      </rPr>
      <t xml:space="preserve"> prolongación del tiempo de supervivencia libre de evento.</t>
    </r>
  </si>
  <si>
    <t>Dif Medias = PtSLEv,</t>
  </si>
  <si>
    <t>El área de referencia representa</t>
  </si>
  <si>
    <t>Área de referencia</t>
  </si>
  <si>
    <t>En un área de:</t>
  </si>
  <si>
    <t>Media t con Ev,</t>
  </si>
  <si>
    <t>Resto de t sin éxito</t>
  </si>
  <si>
    <t>tSLEv sin la intervención</t>
  </si>
  <si>
    <t>PtSLEv por la intervención</t>
  </si>
  <si>
    <t>Área Bajo la Curva (ABC) por píxeles</t>
  </si>
  <si>
    <t>Tiempo medio que permenecen con evento</t>
  </si>
  <si>
    <t>Tiempo medio de Supervivencia Libre de Evento (tSLEv)</t>
  </si>
  <si>
    <t>Calculadora del "Tiempo medio con Evento" (t con Ev) y de la "Prolongación del Tiempo medio con Evento (Pt con Ev)"</t>
  </si>
  <si>
    <r>
      <rPr>
        <sz val="10"/>
        <color rgb="FF0000FF"/>
        <rFont val="Calibri"/>
        <family val="2"/>
        <scheme val="minor"/>
      </rPr>
      <t>Abreviaturas</t>
    </r>
    <r>
      <rPr>
        <b/>
        <sz val="10"/>
        <color rgb="FF0000FF"/>
        <rFont val="Calibri"/>
        <family val="2"/>
        <scheme val="minor"/>
      </rPr>
      <t>:</t>
    </r>
    <r>
      <rPr>
        <b/>
        <sz val="10"/>
        <rFont val="Calibri"/>
        <family val="2"/>
        <scheme val="minor"/>
      </rPr>
      <t xml:space="preserve"> t con Ev: </t>
    </r>
    <r>
      <rPr>
        <sz val="10"/>
        <rFont val="Calibri"/>
        <family val="2"/>
        <scheme val="minor"/>
      </rPr>
      <t xml:space="preserve">Tiempo medio con Evento;  </t>
    </r>
    <r>
      <rPr>
        <b/>
        <sz val="10"/>
        <rFont val="Calibri"/>
        <family val="2"/>
        <scheme val="minor"/>
      </rPr>
      <t xml:space="preserve">PtSLEv: </t>
    </r>
    <r>
      <rPr>
        <sz val="10"/>
        <rFont val="Calibri"/>
        <family val="2"/>
        <scheme val="minor"/>
      </rPr>
      <t>Prolongación del tiempo medio de Supervivencia Libre de Evento.</t>
    </r>
  </si>
  <si>
    <t>PtS por la intervención</t>
  </si>
  <si>
    <t>tS sin la intervención</t>
  </si>
  <si>
    <t>20200423-ECA Caravagio 6m, Ca+TEVóTP [apix vs daltep], =TEV =HemMay. Agnelli</t>
  </si>
  <si>
    <t>Agnelli G, Becattini C, Meyer G, et al. Apixaban for the Treatment of Venous Thromboembolism Associated with Cancer. N Engl J Med. 2020 Apr 23;382(17):1599-1607.</t>
  </si>
  <si>
    <t>meses</t>
  </si>
  <si>
    <t>Recurrencia TEV</t>
  </si>
  <si>
    <t>Hemorragia Mayor</t>
  </si>
  <si>
    <t>Apixabán, n= 576,</t>
  </si>
  <si>
    <t>Dalteparina, n= 579</t>
  </si>
  <si>
    <t>No DES</t>
  </si>
  <si>
    <r>
      <rPr>
        <b/>
        <sz val="11"/>
        <color rgb="FF993300"/>
        <rFont val="Calibri"/>
        <family val="2"/>
        <scheme val="minor"/>
      </rPr>
      <t>Tabla t-2 (TEV):</t>
    </r>
    <r>
      <rPr>
        <b/>
        <sz val="11"/>
        <rFont val="Calibri"/>
        <family val="2"/>
        <scheme val="minor"/>
      </rPr>
      <t xml:space="preserve"> Cálculo del "Tiempo de Supervivencia Libre de Evento" (tSLEv) por las áreas bajo las curvas</t>
    </r>
  </si>
  <si>
    <r>
      <rPr>
        <b/>
        <sz val="11"/>
        <color rgb="FF993300"/>
        <rFont val="Calibri"/>
        <family val="2"/>
        <scheme val="minor"/>
      </rPr>
      <t>Tabla t-3 (Hem Mayor):</t>
    </r>
    <r>
      <rPr>
        <b/>
        <sz val="11"/>
        <rFont val="Calibri"/>
        <family val="2"/>
        <scheme val="minor"/>
      </rPr>
      <t xml:space="preserve"> Cálculo del "Tiempo medio de Supervivencia Libre de Evento" (tSLEv) por las áreas bajo las curvas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</si>
</sst>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0.0"/>
    <numFmt numFmtId="165" formatCode="_-* #,##0.0\ _€_-;\-* #,##0.0\ _€_-;_-* &quot;-&quot;??\ _€_-;_-@_-"/>
    <numFmt numFmtId="166" formatCode="0.0%"/>
    <numFmt numFmtId="167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9933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008000"/>
      <name val="Calibri"/>
      <family val="2"/>
      <scheme val="minor"/>
    </font>
    <font>
      <i/>
      <sz val="10"/>
      <color rgb="FF008000"/>
      <name val="Calibri"/>
      <family val="2"/>
      <scheme val="minor"/>
    </font>
    <font>
      <sz val="10"/>
      <color rgb="FF669900"/>
      <name val="Calibri"/>
      <family val="2"/>
      <scheme val="minor"/>
    </font>
    <font>
      <i/>
      <sz val="10"/>
      <color rgb="FF669900"/>
      <name val="Calibri"/>
      <family val="2"/>
      <scheme val="minor"/>
    </font>
    <font>
      <sz val="10"/>
      <color rgb="FFFF66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3" borderId="0" xfId="1" applyNumberFormat="1" applyFont="1" applyFill="1" applyBorder="1" applyAlignment="1">
      <alignment horizontal="center"/>
    </xf>
    <xf numFmtId="2" fontId="3" fillId="0" borderId="0" xfId="0" applyNumberFormat="1" applyFont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Fill="1"/>
    <xf numFmtId="0" fontId="3" fillId="0" borderId="13" xfId="0" applyFont="1" applyBorder="1"/>
    <xf numFmtId="0" fontId="3" fillId="0" borderId="14" xfId="0" applyFont="1" applyBorder="1"/>
    <xf numFmtId="0" fontId="3" fillId="0" borderId="11" xfId="0" applyFont="1" applyBorder="1"/>
    <xf numFmtId="0" fontId="3" fillId="0" borderId="12" xfId="0" applyFont="1" applyBorder="1" applyAlignment="1">
      <alignment horizontal="right"/>
    </xf>
    <xf numFmtId="0" fontId="3" fillId="0" borderId="9" xfId="0" applyFont="1" applyBorder="1"/>
    <xf numFmtId="0" fontId="3" fillId="2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wrapText="1"/>
    </xf>
    <xf numFmtId="0" fontId="3" fillId="4" borderId="1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0" borderId="0" xfId="0" applyFont="1" applyBorder="1"/>
    <xf numFmtId="0" fontId="6" fillId="0" borderId="16" xfId="0" applyFont="1" applyBorder="1" applyAlignment="1">
      <alignment vertical="center"/>
    </xf>
    <xf numFmtId="2" fontId="3" fillId="0" borderId="7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2" fontId="3" fillId="0" borderId="7" xfId="0" applyNumberFormat="1" applyFont="1" applyFill="1" applyBorder="1" applyAlignment="1">
      <alignment horizontal="center" wrapText="1"/>
    </xf>
    <xf numFmtId="2" fontId="3" fillId="3" borderId="0" xfId="1" applyNumberFormat="1" applyFont="1" applyFill="1" applyBorder="1" applyAlignment="1">
      <alignment horizontal="center"/>
    </xf>
    <xf numFmtId="2" fontId="3" fillId="3" borderId="12" xfId="1" applyNumberFormat="1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4" fontId="3" fillId="3" borderId="2" xfId="0" applyNumberFormat="1" applyFont="1" applyFill="1" applyBorder="1"/>
    <xf numFmtId="165" fontId="3" fillId="0" borderId="2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166" fontId="3" fillId="2" borderId="10" xfId="2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7" fontId="3" fillId="3" borderId="5" xfId="0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3" fontId="3" fillId="0" borderId="0" xfId="0" applyNumberFormat="1" applyFont="1"/>
    <xf numFmtId="0" fontId="3" fillId="2" borderId="0" xfId="0" applyFont="1" applyFill="1" applyAlignment="1">
      <alignment vertical="center" wrapText="1"/>
    </xf>
    <xf numFmtId="0" fontId="17" fillId="0" borderId="0" xfId="0" applyFont="1" applyAlignment="1">
      <alignment horizontal="center" vertical="center"/>
    </xf>
    <xf numFmtId="1" fontId="17" fillId="0" borderId="0" xfId="0" applyNumberFormat="1" applyFont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0" xfId="0" applyFont="1" applyFill="1"/>
    <xf numFmtId="2" fontId="3" fillId="4" borderId="0" xfId="0" applyNumberFormat="1" applyFont="1" applyFill="1"/>
    <xf numFmtId="0" fontId="5" fillId="4" borderId="8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3" fillId="4" borderId="7" xfId="0" applyFont="1" applyFill="1" applyBorder="1" applyAlignment="1">
      <alignment vertical="center" wrapText="1"/>
    </xf>
    <xf numFmtId="2" fontId="3" fillId="4" borderId="7" xfId="0" applyNumberFormat="1" applyFont="1" applyFill="1" applyBorder="1" applyAlignment="1">
      <alignment horizontal="center" vertical="center"/>
    </xf>
    <xf numFmtId="164" fontId="3" fillId="4" borderId="7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 wrapText="1"/>
    </xf>
    <xf numFmtId="2" fontId="3" fillId="4" borderId="0" xfId="0" applyNumberFormat="1" applyFont="1" applyFill="1" applyBorder="1" applyAlignment="1">
      <alignment horizontal="center" vertical="center"/>
    </xf>
    <xf numFmtId="164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right"/>
    </xf>
    <xf numFmtId="0" fontId="11" fillId="4" borderId="0" xfId="0" applyFont="1" applyFill="1"/>
    <xf numFmtId="0" fontId="11" fillId="4" borderId="0" xfId="0" applyFont="1" applyFill="1" applyAlignment="1">
      <alignment horizontal="right"/>
    </xf>
    <xf numFmtId="2" fontId="11" fillId="4" borderId="0" xfId="0" applyNumberFormat="1" applyFont="1" applyFill="1"/>
    <xf numFmtId="166" fontId="12" fillId="4" borderId="0" xfId="2" applyNumberFormat="1" applyFont="1" applyFill="1" applyAlignment="1">
      <alignment horizontal="center"/>
    </xf>
    <xf numFmtId="1" fontId="11" fillId="4" borderId="0" xfId="0" applyNumberFormat="1" applyFont="1" applyFill="1"/>
    <xf numFmtId="0" fontId="13" fillId="4" borderId="0" xfId="0" applyFont="1" applyFill="1"/>
    <xf numFmtId="0" fontId="13" fillId="4" borderId="0" xfId="0" applyFont="1" applyFill="1" applyAlignment="1">
      <alignment horizontal="right"/>
    </xf>
    <xf numFmtId="2" fontId="13" fillId="4" borderId="0" xfId="0" applyNumberFormat="1" applyFont="1" applyFill="1"/>
    <xf numFmtId="166" fontId="14" fillId="4" borderId="0" xfId="2" applyNumberFormat="1" applyFont="1" applyFill="1" applyAlignment="1">
      <alignment horizontal="center"/>
    </xf>
    <xf numFmtId="1" fontId="13" fillId="4" borderId="0" xfId="0" applyNumberFormat="1" applyFont="1" applyFill="1"/>
    <xf numFmtId="0" fontId="15" fillId="4" borderId="0" xfId="0" applyFont="1" applyFill="1"/>
    <xf numFmtId="0" fontId="15" fillId="4" borderId="0" xfId="0" applyFont="1" applyFill="1" applyAlignment="1">
      <alignment horizontal="right"/>
    </xf>
    <xf numFmtId="2" fontId="15" fillId="4" borderId="0" xfId="0" applyNumberFormat="1" applyFont="1" applyFill="1"/>
    <xf numFmtId="166" fontId="16" fillId="4" borderId="0" xfId="2" applyNumberFormat="1" applyFont="1" applyFill="1" applyAlignment="1">
      <alignment horizontal="center"/>
    </xf>
    <xf numFmtId="1" fontId="15" fillId="4" borderId="0" xfId="0" applyNumberFormat="1" applyFont="1" applyFill="1"/>
    <xf numFmtId="2" fontId="5" fillId="4" borderId="7" xfId="0" applyNumberFormat="1" applyFont="1" applyFill="1" applyBorder="1"/>
    <xf numFmtId="1" fontId="5" fillId="4" borderId="7" xfId="0" applyNumberFormat="1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FF99"/>
      <color rgb="FF669900"/>
      <color rgb="FF008000"/>
      <color rgb="FF009900"/>
      <color rgb="FFCCFF33"/>
      <color rgb="FF99FF33"/>
      <color rgb="FF66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ysClr val="windowText" lastClr="000000"/>
                </a:solidFill>
              </a:rPr>
              <a:t>Prolongación</a:t>
            </a:r>
            <a:r>
              <a:rPr lang="es-ES" sz="1200" b="1" baseline="0">
                <a:solidFill>
                  <a:sysClr val="windowText" lastClr="000000"/>
                </a:solidFill>
              </a:rPr>
              <a:t> del tiempo medio de Supervivencia Libre de Evento (PtSLEv)</a:t>
            </a:r>
          </a:p>
        </c:rich>
      </c:tx>
      <c:layout>
        <c:manualLayout>
          <c:xMode val="edge"/>
          <c:yMode val="edge"/>
          <c:x val="0.13820403263545544"/>
          <c:y val="2.0020020020020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262270341207348"/>
          <c:y val="0.18820079922442126"/>
          <c:w val="0.7784884076990376"/>
          <c:h val="0.65104913969087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TEV!$G$27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388888888888889"/>
                  <c:y val="8.0080080080080079E-3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TEV!$H$26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TEV!$H$27</c:f>
              <c:numCache>
                <c:formatCode>0.00</c:formatCode>
                <c:ptCount val="1"/>
                <c:pt idx="0">
                  <c:v>0.31009174311926613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12-49B3-B879-9D5743F89E0C}"/>
            </c:ext>
          </c:extLst>
        </c:ser>
        <c:ser>
          <c:idx val="1"/>
          <c:order val="1"/>
          <c:tx>
            <c:strRef>
              <c:f>TEV!$G$28</c:f>
              <c:strCache>
                <c:ptCount val="1"/>
                <c:pt idx="0">
                  <c:v>PtS por la intervención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32500000000000007"/>
                  <c:y val="-1.2012012012012012E-2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0099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TEV!$H$26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TEV!$H$28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12-49B3-B879-9D5743F89E0C}"/>
            </c:ext>
          </c:extLst>
        </c:ser>
        <c:ser>
          <c:idx val="2"/>
          <c:order val="2"/>
          <c:tx>
            <c:strRef>
              <c:f>TEV!$G$29</c:f>
              <c:strCache>
                <c:ptCount val="1"/>
                <c:pt idx="0">
                  <c:v>tS sin la intervención</c:v>
                </c:pt>
              </c:strCache>
            </c:strRef>
          </c:tx>
          <c:spPr>
            <a:solidFill>
              <a:srgbClr val="CCFF3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4722222222222226"/>
                  <c:y val="1.2012012012011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92D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TEV!$H$26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TEV!$H$29</c:f>
              <c:numCache>
                <c:formatCode>0.00</c:formatCode>
                <c:ptCount val="1"/>
                <c:pt idx="0">
                  <c:v>5.6899082568807335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12-49B3-B879-9D5743F89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4752031"/>
        <c:axId val="1044762847"/>
      </c:barChart>
      <c:catAx>
        <c:axId val="1044752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4762847"/>
        <c:crosses val="autoZero"/>
        <c:auto val="1"/>
        <c:lblAlgn val="ctr"/>
        <c:lblOffset val="100"/>
        <c:noMultiLvlLbl val="0"/>
      </c:catAx>
      <c:valAx>
        <c:axId val="1044762847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Marco de tiempo deseguimiento analizado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175347315819756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4752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ysClr val="windowText" lastClr="000000"/>
                </a:solidFill>
              </a:rPr>
              <a:t>Prolongación</a:t>
            </a:r>
            <a:r>
              <a:rPr lang="es-ES" sz="1200" b="1" baseline="0">
                <a:solidFill>
                  <a:sysClr val="windowText" lastClr="000000"/>
                </a:solidFill>
              </a:rPr>
              <a:t> del tiempo medio de Supervivencia Libre de Evento (PtSLEv)</a:t>
            </a:r>
            <a:endParaRPr lang="es-ES" sz="1200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7551159230096236"/>
          <c:y val="0.25964498172317652"/>
          <c:w val="0.79115507436570431"/>
          <c:h val="0.558456547098279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HemMay!$G$27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166666666666667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25-43F3-99BC-4F113AE6017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HemMay!$H$26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HemMay!$H$27</c:f>
              <c:numCache>
                <c:formatCode>0.00</c:formatCode>
                <c:ptCount val="1"/>
                <c:pt idx="0">
                  <c:v>0.18113496932515341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25-43F3-99BC-4F113AE60179}"/>
            </c:ext>
          </c:extLst>
        </c:ser>
        <c:ser>
          <c:idx val="1"/>
          <c:order val="1"/>
          <c:tx>
            <c:strRef>
              <c:f>HemMay!$G$28</c:f>
              <c:strCache>
                <c:ptCount val="1"/>
                <c:pt idx="0">
                  <c:v>PtSLEv por la intervención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1666666666666673"/>
                  <c:y val="-5.79618677413192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F25-43F3-99BC-4F113AE6017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99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HemMay!$H$26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HemMay!$H$28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25-43F3-99BC-4F113AE60179}"/>
            </c:ext>
          </c:extLst>
        </c:ser>
        <c:ser>
          <c:idx val="2"/>
          <c:order val="2"/>
          <c:tx>
            <c:strRef>
              <c:f>HemMay!$G$29</c:f>
              <c:strCache>
                <c:ptCount val="1"/>
                <c:pt idx="0">
                  <c:v>tSLEv sin la intervención</c:v>
                </c:pt>
              </c:strCache>
            </c:strRef>
          </c:tx>
          <c:spPr>
            <a:solidFill>
              <a:srgbClr val="CCFF33"/>
            </a:solidFill>
            <a:ln>
              <a:solidFill>
                <a:srgbClr val="66FF33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0.21111111111111117"/>
                  <c:y val="1.2420400230282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F25-43F3-99BC-4F113AE6017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92D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HemMay!$H$26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HemMay!$H$29</c:f>
              <c:numCache>
                <c:formatCode>0.00</c:formatCode>
                <c:ptCount val="1"/>
                <c:pt idx="0">
                  <c:v>5.8188650306748464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25-43F3-99BC-4F113AE60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9433231"/>
        <c:axId val="1039425743"/>
      </c:barChart>
      <c:catAx>
        <c:axId val="1039433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9425743"/>
        <c:crosses val="autoZero"/>
        <c:auto val="1"/>
        <c:lblAlgn val="ctr"/>
        <c:lblOffset val="100"/>
        <c:noMultiLvlLbl val="0"/>
      </c:catAx>
      <c:valAx>
        <c:axId val="1039425743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Marco de tieimpo de seguimiento analizado</a:t>
                </a:r>
              </a:p>
            </c:rich>
          </c:tx>
          <c:layout>
            <c:manualLayout>
              <c:xMode val="edge"/>
              <c:yMode val="edge"/>
              <c:x val="3.1124890638670168E-2"/>
              <c:y val="0.123421987112292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9433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149061"/>
          <a:ext cx="28168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828675</xdr:colOff>
      <xdr:row>30</xdr:row>
      <xdr:rowOff>76200</xdr:rowOff>
    </xdr:from>
    <xdr:to>
      <xdr:col>9</xdr:col>
      <xdr:colOff>638175</xdr:colOff>
      <xdr:row>48</xdr:row>
      <xdr:rowOff>104776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200026</xdr:colOff>
      <xdr:row>28</xdr:row>
      <xdr:rowOff>152400</xdr:rowOff>
    </xdr:from>
    <xdr:to>
      <xdr:col>3</xdr:col>
      <xdr:colOff>162579</xdr:colOff>
      <xdr:row>48</xdr:row>
      <xdr:rowOff>95250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6" y="5495925"/>
          <a:ext cx="3715403" cy="3181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4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196686"/>
          <a:ext cx="2407226" cy="910937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31</xdr:row>
      <xdr:rowOff>10171</xdr:rowOff>
    </xdr:from>
    <xdr:to>
      <xdr:col>9</xdr:col>
      <xdr:colOff>685800</xdr:colOff>
      <xdr:row>48</xdr:row>
      <xdr:rowOff>114300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323850</xdr:colOff>
      <xdr:row>29</xdr:row>
      <xdr:rowOff>47625</xdr:rowOff>
    </xdr:from>
    <xdr:to>
      <xdr:col>3</xdr:col>
      <xdr:colOff>180975</xdr:colOff>
      <xdr:row>48</xdr:row>
      <xdr:rowOff>27383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5600700"/>
          <a:ext cx="3609975" cy="3056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opLeftCell="A7" zoomScaleNormal="100" workbookViewId="0">
      <selection activeCell="A18" sqref="A18:J49"/>
    </sheetView>
  </sheetViews>
  <sheetFormatPr baseColWidth="10" defaultRowHeight="12.75" x14ac:dyDescent="0.2"/>
  <cols>
    <col min="1" max="1" width="24.42578125" style="2" customWidth="1"/>
    <col min="2" max="2" width="16.42578125" style="2" customWidth="1"/>
    <col min="3" max="3" width="15.42578125" style="2" customWidth="1"/>
    <col min="4" max="4" width="14" style="2" customWidth="1"/>
    <col min="5" max="5" width="18.7109375" style="2" customWidth="1"/>
    <col min="6" max="6" width="14.140625" style="2" customWidth="1"/>
    <col min="7" max="7" width="12.85546875" style="2" customWidth="1"/>
    <col min="8" max="8" width="18.140625" style="2" customWidth="1"/>
    <col min="9" max="256" width="11.42578125" style="2"/>
    <col min="257" max="257" width="24.42578125" style="2" customWidth="1"/>
    <col min="258" max="258" width="16.42578125" style="2" customWidth="1"/>
    <col min="259" max="259" width="15.42578125" style="2" customWidth="1"/>
    <col min="260" max="260" width="13.28515625" style="2" customWidth="1"/>
    <col min="261" max="261" width="22.85546875" style="2" customWidth="1"/>
    <col min="262" max="262" width="14.140625" style="2" customWidth="1"/>
    <col min="263" max="263" width="11.42578125" style="2"/>
    <col min="264" max="264" width="17.42578125" style="2" customWidth="1"/>
    <col min="265" max="512" width="11.42578125" style="2"/>
    <col min="513" max="513" width="24.42578125" style="2" customWidth="1"/>
    <col min="514" max="514" width="16.42578125" style="2" customWidth="1"/>
    <col min="515" max="515" width="15.42578125" style="2" customWidth="1"/>
    <col min="516" max="516" width="13.28515625" style="2" customWidth="1"/>
    <col min="517" max="517" width="22.85546875" style="2" customWidth="1"/>
    <col min="518" max="518" width="14.140625" style="2" customWidth="1"/>
    <col min="519" max="519" width="11.42578125" style="2"/>
    <col min="520" max="520" width="17.42578125" style="2" customWidth="1"/>
    <col min="521" max="768" width="11.42578125" style="2"/>
    <col min="769" max="769" width="24.42578125" style="2" customWidth="1"/>
    <col min="770" max="770" width="16.42578125" style="2" customWidth="1"/>
    <col min="771" max="771" width="15.42578125" style="2" customWidth="1"/>
    <col min="772" max="772" width="13.28515625" style="2" customWidth="1"/>
    <col min="773" max="773" width="22.85546875" style="2" customWidth="1"/>
    <col min="774" max="774" width="14.140625" style="2" customWidth="1"/>
    <col min="775" max="775" width="11.42578125" style="2"/>
    <col min="776" max="776" width="17.42578125" style="2" customWidth="1"/>
    <col min="777" max="1024" width="11.42578125" style="2"/>
    <col min="1025" max="1025" width="24.42578125" style="2" customWidth="1"/>
    <col min="1026" max="1026" width="16.42578125" style="2" customWidth="1"/>
    <col min="1027" max="1027" width="15.42578125" style="2" customWidth="1"/>
    <col min="1028" max="1028" width="13.28515625" style="2" customWidth="1"/>
    <col min="1029" max="1029" width="22.85546875" style="2" customWidth="1"/>
    <col min="1030" max="1030" width="14.140625" style="2" customWidth="1"/>
    <col min="1031" max="1031" width="11.42578125" style="2"/>
    <col min="1032" max="1032" width="17.42578125" style="2" customWidth="1"/>
    <col min="1033" max="1280" width="11.42578125" style="2"/>
    <col min="1281" max="1281" width="24.42578125" style="2" customWidth="1"/>
    <col min="1282" max="1282" width="16.42578125" style="2" customWidth="1"/>
    <col min="1283" max="1283" width="15.42578125" style="2" customWidth="1"/>
    <col min="1284" max="1284" width="13.28515625" style="2" customWidth="1"/>
    <col min="1285" max="1285" width="22.85546875" style="2" customWidth="1"/>
    <col min="1286" max="1286" width="14.140625" style="2" customWidth="1"/>
    <col min="1287" max="1287" width="11.42578125" style="2"/>
    <col min="1288" max="1288" width="17.42578125" style="2" customWidth="1"/>
    <col min="1289" max="1536" width="11.42578125" style="2"/>
    <col min="1537" max="1537" width="24.42578125" style="2" customWidth="1"/>
    <col min="1538" max="1538" width="16.42578125" style="2" customWidth="1"/>
    <col min="1539" max="1539" width="15.42578125" style="2" customWidth="1"/>
    <col min="1540" max="1540" width="13.28515625" style="2" customWidth="1"/>
    <col min="1541" max="1541" width="22.85546875" style="2" customWidth="1"/>
    <col min="1542" max="1542" width="14.140625" style="2" customWidth="1"/>
    <col min="1543" max="1543" width="11.42578125" style="2"/>
    <col min="1544" max="1544" width="17.42578125" style="2" customWidth="1"/>
    <col min="1545" max="1792" width="11.42578125" style="2"/>
    <col min="1793" max="1793" width="24.42578125" style="2" customWidth="1"/>
    <col min="1794" max="1794" width="16.42578125" style="2" customWidth="1"/>
    <col min="1795" max="1795" width="15.42578125" style="2" customWidth="1"/>
    <col min="1796" max="1796" width="13.28515625" style="2" customWidth="1"/>
    <col min="1797" max="1797" width="22.85546875" style="2" customWidth="1"/>
    <col min="1798" max="1798" width="14.140625" style="2" customWidth="1"/>
    <col min="1799" max="1799" width="11.42578125" style="2"/>
    <col min="1800" max="1800" width="17.42578125" style="2" customWidth="1"/>
    <col min="1801" max="2048" width="11.42578125" style="2"/>
    <col min="2049" max="2049" width="24.42578125" style="2" customWidth="1"/>
    <col min="2050" max="2050" width="16.42578125" style="2" customWidth="1"/>
    <col min="2051" max="2051" width="15.42578125" style="2" customWidth="1"/>
    <col min="2052" max="2052" width="13.28515625" style="2" customWidth="1"/>
    <col min="2053" max="2053" width="22.85546875" style="2" customWidth="1"/>
    <col min="2054" max="2054" width="14.140625" style="2" customWidth="1"/>
    <col min="2055" max="2055" width="11.42578125" style="2"/>
    <col min="2056" max="2056" width="17.42578125" style="2" customWidth="1"/>
    <col min="2057" max="2304" width="11.42578125" style="2"/>
    <col min="2305" max="2305" width="24.42578125" style="2" customWidth="1"/>
    <col min="2306" max="2306" width="16.42578125" style="2" customWidth="1"/>
    <col min="2307" max="2307" width="15.42578125" style="2" customWidth="1"/>
    <col min="2308" max="2308" width="13.28515625" style="2" customWidth="1"/>
    <col min="2309" max="2309" width="22.85546875" style="2" customWidth="1"/>
    <col min="2310" max="2310" width="14.140625" style="2" customWidth="1"/>
    <col min="2311" max="2311" width="11.42578125" style="2"/>
    <col min="2312" max="2312" width="17.42578125" style="2" customWidth="1"/>
    <col min="2313" max="2560" width="11.42578125" style="2"/>
    <col min="2561" max="2561" width="24.42578125" style="2" customWidth="1"/>
    <col min="2562" max="2562" width="16.42578125" style="2" customWidth="1"/>
    <col min="2563" max="2563" width="15.42578125" style="2" customWidth="1"/>
    <col min="2564" max="2564" width="13.28515625" style="2" customWidth="1"/>
    <col min="2565" max="2565" width="22.85546875" style="2" customWidth="1"/>
    <col min="2566" max="2566" width="14.140625" style="2" customWidth="1"/>
    <col min="2567" max="2567" width="11.42578125" style="2"/>
    <col min="2568" max="2568" width="17.42578125" style="2" customWidth="1"/>
    <col min="2569" max="2816" width="11.42578125" style="2"/>
    <col min="2817" max="2817" width="24.42578125" style="2" customWidth="1"/>
    <col min="2818" max="2818" width="16.42578125" style="2" customWidth="1"/>
    <col min="2819" max="2819" width="15.42578125" style="2" customWidth="1"/>
    <col min="2820" max="2820" width="13.28515625" style="2" customWidth="1"/>
    <col min="2821" max="2821" width="22.85546875" style="2" customWidth="1"/>
    <col min="2822" max="2822" width="14.140625" style="2" customWidth="1"/>
    <col min="2823" max="2823" width="11.42578125" style="2"/>
    <col min="2824" max="2824" width="17.42578125" style="2" customWidth="1"/>
    <col min="2825" max="3072" width="11.42578125" style="2"/>
    <col min="3073" max="3073" width="24.42578125" style="2" customWidth="1"/>
    <col min="3074" max="3074" width="16.42578125" style="2" customWidth="1"/>
    <col min="3075" max="3075" width="15.42578125" style="2" customWidth="1"/>
    <col min="3076" max="3076" width="13.28515625" style="2" customWidth="1"/>
    <col min="3077" max="3077" width="22.85546875" style="2" customWidth="1"/>
    <col min="3078" max="3078" width="14.140625" style="2" customWidth="1"/>
    <col min="3079" max="3079" width="11.42578125" style="2"/>
    <col min="3080" max="3080" width="17.42578125" style="2" customWidth="1"/>
    <col min="3081" max="3328" width="11.42578125" style="2"/>
    <col min="3329" max="3329" width="24.42578125" style="2" customWidth="1"/>
    <col min="3330" max="3330" width="16.42578125" style="2" customWidth="1"/>
    <col min="3331" max="3331" width="15.42578125" style="2" customWidth="1"/>
    <col min="3332" max="3332" width="13.28515625" style="2" customWidth="1"/>
    <col min="3333" max="3333" width="22.85546875" style="2" customWidth="1"/>
    <col min="3334" max="3334" width="14.140625" style="2" customWidth="1"/>
    <col min="3335" max="3335" width="11.42578125" style="2"/>
    <col min="3336" max="3336" width="17.42578125" style="2" customWidth="1"/>
    <col min="3337" max="3584" width="11.42578125" style="2"/>
    <col min="3585" max="3585" width="24.42578125" style="2" customWidth="1"/>
    <col min="3586" max="3586" width="16.42578125" style="2" customWidth="1"/>
    <col min="3587" max="3587" width="15.42578125" style="2" customWidth="1"/>
    <col min="3588" max="3588" width="13.28515625" style="2" customWidth="1"/>
    <col min="3589" max="3589" width="22.85546875" style="2" customWidth="1"/>
    <col min="3590" max="3590" width="14.140625" style="2" customWidth="1"/>
    <col min="3591" max="3591" width="11.42578125" style="2"/>
    <col min="3592" max="3592" width="17.42578125" style="2" customWidth="1"/>
    <col min="3593" max="3840" width="11.42578125" style="2"/>
    <col min="3841" max="3841" width="24.42578125" style="2" customWidth="1"/>
    <col min="3842" max="3842" width="16.42578125" style="2" customWidth="1"/>
    <col min="3843" max="3843" width="15.42578125" style="2" customWidth="1"/>
    <col min="3844" max="3844" width="13.28515625" style="2" customWidth="1"/>
    <col min="3845" max="3845" width="22.85546875" style="2" customWidth="1"/>
    <col min="3846" max="3846" width="14.140625" style="2" customWidth="1"/>
    <col min="3847" max="3847" width="11.42578125" style="2"/>
    <col min="3848" max="3848" width="17.42578125" style="2" customWidth="1"/>
    <col min="3849" max="4096" width="11.42578125" style="2"/>
    <col min="4097" max="4097" width="24.42578125" style="2" customWidth="1"/>
    <col min="4098" max="4098" width="16.42578125" style="2" customWidth="1"/>
    <col min="4099" max="4099" width="15.42578125" style="2" customWidth="1"/>
    <col min="4100" max="4100" width="13.28515625" style="2" customWidth="1"/>
    <col min="4101" max="4101" width="22.85546875" style="2" customWidth="1"/>
    <col min="4102" max="4102" width="14.140625" style="2" customWidth="1"/>
    <col min="4103" max="4103" width="11.42578125" style="2"/>
    <col min="4104" max="4104" width="17.42578125" style="2" customWidth="1"/>
    <col min="4105" max="4352" width="11.42578125" style="2"/>
    <col min="4353" max="4353" width="24.42578125" style="2" customWidth="1"/>
    <col min="4354" max="4354" width="16.42578125" style="2" customWidth="1"/>
    <col min="4355" max="4355" width="15.42578125" style="2" customWidth="1"/>
    <col min="4356" max="4356" width="13.28515625" style="2" customWidth="1"/>
    <col min="4357" max="4357" width="22.85546875" style="2" customWidth="1"/>
    <col min="4358" max="4358" width="14.140625" style="2" customWidth="1"/>
    <col min="4359" max="4359" width="11.42578125" style="2"/>
    <col min="4360" max="4360" width="17.42578125" style="2" customWidth="1"/>
    <col min="4361" max="4608" width="11.42578125" style="2"/>
    <col min="4609" max="4609" width="24.42578125" style="2" customWidth="1"/>
    <col min="4610" max="4610" width="16.42578125" style="2" customWidth="1"/>
    <col min="4611" max="4611" width="15.42578125" style="2" customWidth="1"/>
    <col min="4612" max="4612" width="13.28515625" style="2" customWidth="1"/>
    <col min="4613" max="4613" width="22.85546875" style="2" customWidth="1"/>
    <col min="4614" max="4614" width="14.140625" style="2" customWidth="1"/>
    <col min="4615" max="4615" width="11.42578125" style="2"/>
    <col min="4616" max="4616" width="17.42578125" style="2" customWidth="1"/>
    <col min="4617" max="4864" width="11.42578125" style="2"/>
    <col min="4865" max="4865" width="24.42578125" style="2" customWidth="1"/>
    <col min="4866" max="4866" width="16.42578125" style="2" customWidth="1"/>
    <col min="4867" max="4867" width="15.42578125" style="2" customWidth="1"/>
    <col min="4868" max="4868" width="13.28515625" style="2" customWidth="1"/>
    <col min="4869" max="4869" width="22.85546875" style="2" customWidth="1"/>
    <col min="4870" max="4870" width="14.140625" style="2" customWidth="1"/>
    <col min="4871" max="4871" width="11.42578125" style="2"/>
    <col min="4872" max="4872" width="17.42578125" style="2" customWidth="1"/>
    <col min="4873" max="5120" width="11.42578125" style="2"/>
    <col min="5121" max="5121" width="24.42578125" style="2" customWidth="1"/>
    <col min="5122" max="5122" width="16.42578125" style="2" customWidth="1"/>
    <col min="5123" max="5123" width="15.42578125" style="2" customWidth="1"/>
    <col min="5124" max="5124" width="13.28515625" style="2" customWidth="1"/>
    <col min="5125" max="5125" width="22.85546875" style="2" customWidth="1"/>
    <col min="5126" max="5126" width="14.140625" style="2" customWidth="1"/>
    <col min="5127" max="5127" width="11.42578125" style="2"/>
    <col min="5128" max="5128" width="17.42578125" style="2" customWidth="1"/>
    <col min="5129" max="5376" width="11.42578125" style="2"/>
    <col min="5377" max="5377" width="24.42578125" style="2" customWidth="1"/>
    <col min="5378" max="5378" width="16.42578125" style="2" customWidth="1"/>
    <col min="5379" max="5379" width="15.42578125" style="2" customWidth="1"/>
    <col min="5380" max="5380" width="13.28515625" style="2" customWidth="1"/>
    <col min="5381" max="5381" width="22.85546875" style="2" customWidth="1"/>
    <col min="5382" max="5382" width="14.140625" style="2" customWidth="1"/>
    <col min="5383" max="5383" width="11.42578125" style="2"/>
    <col min="5384" max="5384" width="17.42578125" style="2" customWidth="1"/>
    <col min="5385" max="5632" width="11.42578125" style="2"/>
    <col min="5633" max="5633" width="24.42578125" style="2" customWidth="1"/>
    <col min="5634" max="5634" width="16.42578125" style="2" customWidth="1"/>
    <col min="5635" max="5635" width="15.42578125" style="2" customWidth="1"/>
    <col min="5636" max="5636" width="13.28515625" style="2" customWidth="1"/>
    <col min="5637" max="5637" width="22.85546875" style="2" customWidth="1"/>
    <col min="5638" max="5638" width="14.140625" style="2" customWidth="1"/>
    <col min="5639" max="5639" width="11.42578125" style="2"/>
    <col min="5640" max="5640" width="17.42578125" style="2" customWidth="1"/>
    <col min="5641" max="5888" width="11.42578125" style="2"/>
    <col min="5889" max="5889" width="24.42578125" style="2" customWidth="1"/>
    <col min="5890" max="5890" width="16.42578125" style="2" customWidth="1"/>
    <col min="5891" max="5891" width="15.42578125" style="2" customWidth="1"/>
    <col min="5892" max="5892" width="13.28515625" style="2" customWidth="1"/>
    <col min="5893" max="5893" width="22.85546875" style="2" customWidth="1"/>
    <col min="5894" max="5894" width="14.140625" style="2" customWidth="1"/>
    <col min="5895" max="5895" width="11.42578125" style="2"/>
    <col min="5896" max="5896" width="17.42578125" style="2" customWidth="1"/>
    <col min="5897" max="6144" width="11.42578125" style="2"/>
    <col min="6145" max="6145" width="24.42578125" style="2" customWidth="1"/>
    <col min="6146" max="6146" width="16.42578125" style="2" customWidth="1"/>
    <col min="6147" max="6147" width="15.42578125" style="2" customWidth="1"/>
    <col min="6148" max="6148" width="13.28515625" style="2" customWidth="1"/>
    <col min="6149" max="6149" width="22.85546875" style="2" customWidth="1"/>
    <col min="6150" max="6150" width="14.140625" style="2" customWidth="1"/>
    <col min="6151" max="6151" width="11.42578125" style="2"/>
    <col min="6152" max="6152" width="17.42578125" style="2" customWidth="1"/>
    <col min="6153" max="6400" width="11.42578125" style="2"/>
    <col min="6401" max="6401" width="24.42578125" style="2" customWidth="1"/>
    <col min="6402" max="6402" width="16.42578125" style="2" customWidth="1"/>
    <col min="6403" max="6403" width="15.42578125" style="2" customWidth="1"/>
    <col min="6404" max="6404" width="13.28515625" style="2" customWidth="1"/>
    <col min="6405" max="6405" width="22.85546875" style="2" customWidth="1"/>
    <col min="6406" max="6406" width="14.140625" style="2" customWidth="1"/>
    <col min="6407" max="6407" width="11.42578125" style="2"/>
    <col min="6408" max="6408" width="17.42578125" style="2" customWidth="1"/>
    <col min="6409" max="6656" width="11.42578125" style="2"/>
    <col min="6657" max="6657" width="24.42578125" style="2" customWidth="1"/>
    <col min="6658" max="6658" width="16.42578125" style="2" customWidth="1"/>
    <col min="6659" max="6659" width="15.42578125" style="2" customWidth="1"/>
    <col min="6660" max="6660" width="13.28515625" style="2" customWidth="1"/>
    <col min="6661" max="6661" width="22.85546875" style="2" customWidth="1"/>
    <col min="6662" max="6662" width="14.140625" style="2" customWidth="1"/>
    <col min="6663" max="6663" width="11.42578125" style="2"/>
    <col min="6664" max="6664" width="17.42578125" style="2" customWidth="1"/>
    <col min="6665" max="6912" width="11.42578125" style="2"/>
    <col min="6913" max="6913" width="24.42578125" style="2" customWidth="1"/>
    <col min="6914" max="6914" width="16.42578125" style="2" customWidth="1"/>
    <col min="6915" max="6915" width="15.42578125" style="2" customWidth="1"/>
    <col min="6916" max="6916" width="13.28515625" style="2" customWidth="1"/>
    <col min="6917" max="6917" width="22.85546875" style="2" customWidth="1"/>
    <col min="6918" max="6918" width="14.140625" style="2" customWidth="1"/>
    <col min="6919" max="6919" width="11.42578125" style="2"/>
    <col min="6920" max="6920" width="17.42578125" style="2" customWidth="1"/>
    <col min="6921" max="7168" width="11.42578125" style="2"/>
    <col min="7169" max="7169" width="24.42578125" style="2" customWidth="1"/>
    <col min="7170" max="7170" width="16.42578125" style="2" customWidth="1"/>
    <col min="7171" max="7171" width="15.42578125" style="2" customWidth="1"/>
    <col min="7172" max="7172" width="13.28515625" style="2" customWidth="1"/>
    <col min="7173" max="7173" width="22.85546875" style="2" customWidth="1"/>
    <col min="7174" max="7174" width="14.140625" style="2" customWidth="1"/>
    <col min="7175" max="7175" width="11.42578125" style="2"/>
    <col min="7176" max="7176" width="17.42578125" style="2" customWidth="1"/>
    <col min="7177" max="7424" width="11.42578125" style="2"/>
    <col min="7425" max="7425" width="24.42578125" style="2" customWidth="1"/>
    <col min="7426" max="7426" width="16.42578125" style="2" customWidth="1"/>
    <col min="7427" max="7427" width="15.42578125" style="2" customWidth="1"/>
    <col min="7428" max="7428" width="13.28515625" style="2" customWidth="1"/>
    <col min="7429" max="7429" width="22.85546875" style="2" customWidth="1"/>
    <col min="7430" max="7430" width="14.140625" style="2" customWidth="1"/>
    <col min="7431" max="7431" width="11.42578125" style="2"/>
    <col min="7432" max="7432" width="17.42578125" style="2" customWidth="1"/>
    <col min="7433" max="7680" width="11.42578125" style="2"/>
    <col min="7681" max="7681" width="24.42578125" style="2" customWidth="1"/>
    <col min="7682" max="7682" width="16.42578125" style="2" customWidth="1"/>
    <col min="7683" max="7683" width="15.42578125" style="2" customWidth="1"/>
    <col min="7684" max="7684" width="13.28515625" style="2" customWidth="1"/>
    <col min="7685" max="7685" width="22.85546875" style="2" customWidth="1"/>
    <col min="7686" max="7686" width="14.140625" style="2" customWidth="1"/>
    <col min="7687" max="7687" width="11.42578125" style="2"/>
    <col min="7688" max="7688" width="17.42578125" style="2" customWidth="1"/>
    <col min="7689" max="7936" width="11.42578125" style="2"/>
    <col min="7937" max="7937" width="24.42578125" style="2" customWidth="1"/>
    <col min="7938" max="7938" width="16.42578125" style="2" customWidth="1"/>
    <col min="7939" max="7939" width="15.42578125" style="2" customWidth="1"/>
    <col min="7940" max="7940" width="13.28515625" style="2" customWidth="1"/>
    <col min="7941" max="7941" width="22.85546875" style="2" customWidth="1"/>
    <col min="7942" max="7942" width="14.140625" style="2" customWidth="1"/>
    <col min="7943" max="7943" width="11.42578125" style="2"/>
    <col min="7944" max="7944" width="17.42578125" style="2" customWidth="1"/>
    <col min="7945" max="8192" width="11.42578125" style="2"/>
    <col min="8193" max="8193" width="24.42578125" style="2" customWidth="1"/>
    <col min="8194" max="8194" width="16.42578125" style="2" customWidth="1"/>
    <col min="8195" max="8195" width="15.42578125" style="2" customWidth="1"/>
    <col min="8196" max="8196" width="13.28515625" style="2" customWidth="1"/>
    <col min="8197" max="8197" width="22.85546875" style="2" customWidth="1"/>
    <col min="8198" max="8198" width="14.140625" style="2" customWidth="1"/>
    <col min="8199" max="8199" width="11.42578125" style="2"/>
    <col min="8200" max="8200" width="17.42578125" style="2" customWidth="1"/>
    <col min="8201" max="8448" width="11.42578125" style="2"/>
    <col min="8449" max="8449" width="24.42578125" style="2" customWidth="1"/>
    <col min="8450" max="8450" width="16.42578125" style="2" customWidth="1"/>
    <col min="8451" max="8451" width="15.42578125" style="2" customWidth="1"/>
    <col min="8452" max="8452" width="13.28515625" style="2" customWidth="1"/>
    <col min="8453" max="8453" width="22.85546875" style="2" customWidth="1"/>
    <col min="8454" max="8454" width="14.140625" style="2" customWidth="1"/>
    <col min="8455" max="8455" width="11.42578125" style="2"/>
    <col min="8456" max="8456" width="17.42578125" style="2" customWidth="1"/>
    <col min="8457" max="8704" width="11.42578125" style="2"/>
    <col min="8705" max="8705" width="24.42578125" style="2" customWidth="1"/>
    <col min="8706" max="8706" width="16.42578125" style="2" customWidth="1"/>
    <col min="8707" max="8707" width="15.42578125" style="2" customWidth="1"/>
    <col min="8708" max="8708" width="13.28515625" style="2" customWidth="1"/>
    <col min="8709" max="8709" width="22.85546875" style="2" customWidth="1"/>
    <col min="8710" max="8710" width="14.140625" style="2" customWidth="1"/>
    <col min="8711" max="8711" width="11.42578125" style="2"/>
    <col min="8712" max="8712" width="17.42578125" style="2" customWidth="1"/>
    <col min="8713" max="8960" width="11.42578125" style="2"/>
    <col min="8961" max="8961" width="24.42578125" style="2" customWidth="1"/>
    <col min="8962" max="8962" width="16.42578125" style="2" customWidth="1"/>
    <col min="8963" max="8963" width="15.42578125" style="2" customWidth="1"/>
    <col min="8964" max="8964" width="13.28515625" style="2" customWidth="1"/>
    <col min="8965" max="8965" width="22.85546875" style="2" customWidth="1"/>
    <col min="8966" max="8966" width="14.140625" style="2" customWidth="1"/>
    <col min="8967" max="8967" width="11.42578125" style="2"/>
    <col min="8968" max="8968" width="17.42578125" style="2" customWidth="1"/>
    <col min="8969" max="9216" width="11.42578125" style="2"/>
    <col min="9217" max="9217" width="24.42578125" style="2" customWidth="1"/>
    <col min="9218" max="9218" width="16.42578125" style="2" customWidth="1"/>
    <col min="9219" max="9219" width="15.42578125" style="2" customWidth="1"/>
    <col min="9220" max="9220" width="13.28515625" style="2" customWidth="1"/>
    <col min="9221" max="9221" width="22.85546875" style="2" customWidth="1"/>
    <col min="9222" max="9222" width="14.140625" style="2" customWidth="1"/>
    <col min="9223" max="9223" width="11.42578125" style="2"/>
    <col min="9224" max="9224" width="17.42578125" style="2" customWidth="1"/>
    <col min="9225" max="9472" width="11.42578125" style="2"/>
    <col min="9473" max="9473" width="24.42578125" style="2" customWidth="1"/>
    <col min="9474" max="9474" width="16.42578125" style="2" customWidth="1"/>
    <col min="9475" max="9475" width="15.42578125" style="2" customWidth="1"/>
    <col min="9476" max="9476" width="13.28515625" style="2" customWidth="1"/>
    <col min="9477" max="9477" width="22.85546875" style="2" customWidth="1"/>
    <col min="9478" max="9478" width="14.140625" style="2" customWidth="1"/>
    <col min="9479" max="9479" width="11.42578125" style="2"/>
    <col min="9480" max="9480" width="17.42578125" style="2" customWidth="1"/>
    <col min="9481" max="9728" width="11.42578125" style="2"/>
    <col min="9729" max="9729" width="24.42578125" style="2" customWidth="1"/>
    <col min="9730" max="9730" width="16.42578125" style="2" customWidth="1"/>
    <col min="9731" max="9731" width="15.42578125" style="2" customWidth="1"/>
    <col min="9732" max="9732" width="13.28515625" style="2" customWidth="1"/>
    <col min="9733" max="9733" width="22.85546875" style="2" customWidth="1"/>
    <col min="9734" max="9734" width="14.140625" style="2" customWidth="1"/>
    <col min="9735" max="9735" width="11.42578125" style="2"/>
    <col min="9736" max="9736" width="17.42578125" style="2" customWidth="1"/>
    <col min="9737" max="9984" width="11.42578125" style="2"/>
    <col min="9985" max="9985" width="24.42578125" style="2" customWidth="1"/>
    <col min="9986" max="9986" width="16.42578125" style="2" customWidth="1"/>
    <col min="9987" max="9987" width="15.42578125" style="2" customWidth="1"/>
    <col min="9988" max="9988" width="13.28515625" style="2" customWidth="1"/>
    <col min="9989" max="9989" width="22.85546875" style="2" customWidth="1"/>
    <col min="9990" max="9990" width="14.140625" style="2" customWidth="1"/>
    <col min="9991" max="9991" width="11.42578125" style="2"/>
    <col min="9992" max="9992" width="17.42578125" style="2" customWidth="1"/>
    <col min="9993" max="10240" width="11.42578125" style="2"/>
    <col min="10241" max="10241" width="24.42578125" style="2" customWidth="1"/>
    <col min="10242" max="10242" width="16.42578125" style="2" customWidth="1"/>
    <col min="10243" max="10243" width="15.42578125" style="2" customWidth="1"/>
    <col min="10244" max="10244" width="13.28515625" style="2" customWidth="1"/>
    <col min="10245" max="10245" width="22.85546875" style="2" customWidth="1"/>
    <col min="10246" max="10246" width="14.140625" style="2" customWidth="1"/>
    <col min="10247" max="10247" width="11.42578125" style="2"/>
    <col min="10248" max="10248" width="17.42578125" style="2" customWidth="1"/>
    <col min="10249" max="10496" width="11.42578125" style="2"/>
    <col min="10497" max="10497" width="24.42578125" style="2" customWidth="1"/>
    <col min="10498" max="10498" width="16.42578125" style="2" customWidth="1"/>
    <col min="10499" max="10499" width="15.42578125" style="2" customWidth="1"/>
    <col min="10500" max="10500" width="13.28515625" style="2" customWidth="1"/>
    <col min="10501" max="10501" width="22.85546875" style="2" customWidth="1"/>
    <col min="10502" max="10502" width="14.140625" style="2" customWidth="1"/>
    <col min="10503" max="10503" width="11.42578125" style="2"/>
    <col min="10504" max="10504" width="17.42578125" style="2" customWidth="1"/>
    <col min="10505" max="10752" width="11.42578125" style="2"/>
    <col min="10753" max="10753" width="24.42578125" style="2" customWidth="1"/>
    <col min="10754" max="10754" width="16.42578125" style="2" customWidth="1"/>
    <col min="10755" max="10755" width="15.42578125" style="2" customWidth="1"/>
    <col min="10756" max="10756" width="13.28515625" style="2" customWidth="1"/>
    <col min="10757" max="10757" width="22.85546875" style="2" customWidth="1"/>
    <col min="10758" max="10758" width="14.140625" style="2" customWidth="1"/>
    <col min="10759" max="10759" width="11.42578125" style="2"/>
    <col min="10760" max="10760" width="17.42578125" style="2" customWidth="1"/>
    <col min="10761" max="11008" width="11.42578125" style="2"/>
    <col min="11009" max="11009" width="24.42578125" style="2" customWidth="1"/>
    <col min="11010" max="11010" width="16.42578125" style="2" customWidth="1"/>
    <col min="11011" max="11011" width="15.42578125" style="2" customWidth="1"/>
    <col min="11012" max="11012" width="13.28515625" style="2" customWidth="1"/>
    <col min="11013" max="11013" width="22.85546875" style="2" customWidth="1"/>
    <col min="11014" max="11014" width="14.140625" style="2" customWidth="1"/>
    <col min="11015" max="11015" width="11.42578125" style="2"/>
    <col min="11016" max="11016" width="17.42578125" style="2" customWidth="1"/>
    <col min="11017" max="11264" width="11.42578125" style="2"/>
    <col min="11265" max="11265" width="24.42578125" style="2" customWidth="1"/>
    <col min="11266" max="11266" width="16.42578125" style="2" customWidth="1"/>
    <col min="11267" max="11267" width="15.42578125" style="2" customWidth="1"/>
    <col min="11268" max="11268" width="13.28515625" style="2" customWidth="1"/>
    <col min="11269" max="11269" width="22.85546875" style="2" customWidth="1"/>
    <col min="11270" max="11270" width="14.140625" style="2" customWidth="1"/>
    <col min="11271" max="11271" width="11.42578125" style="2"/>
    <col min="11272" max="11272" width="17.42578125" style="2" customWidth="1"/>
    <col min="11273" max="11520" width="11.42578125" style="2"/>
    <col min="11521" max="11521" width="24.42578125" style="2" customWidth="1"/>
    <col min="11522" max="11522" width="16.42578125" style="2" customWidth="1"/>
    <col min="11523" max="11523" width="15.42578125" style="2" customWidth="1"/>
    <col min="11524" max="11524" width="13.28515625" style="2" customWidth="1"/>
    <col min="11525" max="11525" width="22.85546875" style="2" customWidth="1"/>
    <col min="11526" max="11526" width="14.140625" style="2" customWidth="1"/>
    <col min="11527" max="11527" width="11.42578125" style="2"/>
    <col min="11528" max="11528" width="17.42578125" style="2" customWidth="1"/>
    <col min="11529" max="11776" width="11.42578125" style="2"/>
    <col min="11777" max="11777" width="24.42578125" style="2" customWidth="1"/>
    <col min="11778" max="11778" width="16.42578125" style="2" customWidth="1"/>
    <col min="11779" max="11779" width="15.42578125" style="2" customWidth="1"/>
    <col min="11780" max="11780" width="13.28515625" style="2" customWidth="1"/>
    <col min="11781" max="11781" width="22.85546875" style="2" customWidth="1"/>
    <col min="11782" max="11782" width="14.140625" style="2" customWidth="1"/>
    <col min="11783" max="11783" width="11.42578125" style="2"/>
    <col min="11784" max="11784" width="17.42578125" style="2" customWidth="1"/>
    <col min="11785" max="12032" width="11.42578125" style="2"/>
    <col min="12033" max="12033" width="24.42578125" style="2" customWidth="1"/>
    <col min="12034" max="12034" width="16.42578125" style="2" customWidth="1"/>
    <col min="12035" max="12035" width="15.42578125" style="2" customWidth="1"/>
    <col min="12036" max="12036" width="13.28515625" style="2" customWidth="1"/>
    <col min="12037" max="12037" width="22.85546875" style="2" customWidth="1"/>
    <col min="12038" max="12038" width="14.140625" style="2" customWidth="1"/>
    <col min="12039" max="12039" width="11.42578125" style="2"/>
    <col min="12040" max="12040" width="17.42578125" style="2" customWidth="1"/>
    <col min="12041" max="12288" width="11.42578125" style="2"/>
    <col min="12289" max="12289" width="24.42578125" style="2" customWidth="1"/>
    <col min="12290" max="12290" width="16.42578125" style="2" customWidth="1"/>
    <col min="12291" max="12291" width="15.42578125" style="2" customWidth="1"/>
    <col min="12292" max="12292" width="13.28515625" style="2" customWidth="1"/>
    <col min="12293" max="12293" width="22.85546875" style="2" customWidth="1"/>
    <col min="12294" max="12294" width="14.140625" style="2" customWidth="1"/>
    <col min="12295" max="12295" width="11.42578125" style="2"/>
    <col min="12296" max="12296" width="17.42578125" style="2" customWidth="1"/>
    <col min="12297" max="12544" width="11.42578125" style="2"/>
    <col min="12545" max="12545" width="24.42578125" style="2" customWidth="1"/>
    <col min="12546" max="12546" width="16.42578125" style="2" customWidth="1"/>
    <col min="12547" max="12547" width="15.42578125" style="2" customWidth="1"/>
    <col min="12548" max="12548" width="13.28515625" style="2" customWidth="1"/>
    <col min="12549" max="12549" width="22.85546875" style="2" customWidth="1"/>
    <col min="12550" max="12550" width="14.140625" style="2" customWidth="1"/>
    <col min="12551" max="12551" width="11.42578125" style="2"/>
    <col min="12552" max="12552" width="17.42578125" style="2" customWidth="1"/>
    <col min="12553" max="12800" width="11.42578125" style="2"/>
    <col min="12801" max="12801" width="24.42578125" style="2" customWidth="1"/>
    <col min="12802" max="12802" width="16.42578125" style="2" customWidth="1"/>
    <col min="12803" max="12803" width="15.42578125" style="2" customWidth="1"/>
    <col min="12804" max="12804" width="13.28515625" style="2" customWidth="1"/>
    <col min="12805" max="12805" width="22.85546875" style="2" customWidth="1"/>
    <col min="12806" max="12806" width="14.140625" style="2" customWidth="1"/>
    <col min="12807" max="12807" width="11.42578125" style="2"/>
    <col min="12808" max="12808" width="17.42578125" style="2" customWidth="1"/>
    <col min="12809" max="13056" width="11.42578125" style="2"/>
    <col min="13057" max="13057" width="24.42578125" style="2" customWidth="1"/>
    <col min="13058" max="13058" width="16.42578125" style="2" customWidth="1"/>
    <col min="13059" max="13059" width="15.42578125" style="2" customWidth="1"/>
    <col min="13060" max="13060" width="13.28515625" style="2" customWidth="1"/>
    <col min="13061" max="13061" width="22.85546875" style="2" customWidth="1"/>
    <col min="13062" max="13062" width="14.140625" style="2" customWidth="1"/>
    <col min="13063" max="13063" width="11.42578125" style="2"/>
    <col min="13064" max="13064" width="17.42578125" style="2" customWidth="1"/>
    <col min="13065" max="13312" width="11.42578125" style="2"/>
    <col min="13313" max="13313" width="24.42578125" style="2" customWidth="1"/>
    <col min="13314" max="13314" width="16.42578125" style="2" customWidth="1"/>
    <col min="13315" max="13315" width="15.42578125" style="2" customWidth="1"/>
    <col min="13316" max="13316" width="13.28515625" style="2" customWidth="1"/>
    <col min="13317" max="13317" width="22.85546875" style="2" customWidth="1"/>
    <col min="13318" max="13318" width="14.140625" style="2" customWidth="1"/>
    <col min="13319" max="13319" width="11.42578125" style="2"/>
    <col min="13320" max="13320" width="17.42578125" style="2" customWidth="1"/>
    <col min="13321" max="13568" width="11.42578125" style="2"/>
    <col min="13569" max="13569" width="24.42578125" style="2" customWidth="1"/>
    <col min="13570" max="13570" width="16.42578125" style="2" customWidth="1"/>
    <col min="13571" max="13571" width="15.42578125" style="2" customWidth="1"/>
    <col min="13572" max="13572" width="13.28515625" style="2" customWidth="1"/>
    <col min="13573" max="13573" width="22.85546875" style="2" customWidth="1"/>
    <col min="13574" max="13574" width="14.140625" style="2" customWidth="1"/>
    <col min="13575" max="13575" width="11.42578125" style="2"/>
    <col min="13576" max="13576" width="17.42578125" style="2" customWidth="1"/>
    <col min="13577" max="13824" width="11.42578125" style="2"/>
    <col min="13825" max="13825" width="24.42578125" style="2" customWidth="1"/>
    <col min="13826" max="13826" width="16.42578125" style="2" customWidth="1"/>
    <col min="13827" max="13827" width="15.42578125" style="2" customWidth="1"/>
    <col min="13828" max="13828" width="13.28515625" style="2" customWidth="1"/>
    <col min="13829" max="13829" width="22.85546875" style="2" customWidth="1"/>
    <col min="13830" max="13830" width="14.140625" style="2" customWidth="1"/>
    <col min="13831" max="13831" width="11.42578125" style="2"/>
    <col min="13832" max="13832" width="17.42578125" style="2" customWidth="1"/>
    <col min="13833" max="14080" width="11.42578125" style="2"/>
    <col min="14081" max="14081" width="24.42578125" style="2" customWidth="1"/>
    <col min="14082" max="14082" width="16.42578125" style="2" customWidth="1"/>
    <col min="14083" max="14083" width="15.42578125" style="2" customWidth="1"/>
    <col min="14084" max="14084" width="13.28515625" style="2" customWidth="1"/>
    <col min="14085" max="14085" width="22.85546875" style="2" customWidth="1"/>
    <col min="14086" max="14086" width="14.140625" style="2" customWidth="1"/>
    <col min="14087" max="14087" width="11.42578125" style="2"/>
    <col min="14088" max="14088" width="17.42578125" style="2" customWidth="1"/>
    <col min="14089" max="14336" width="11.42578125" style="2"/>
    <col min="14337" max="14337" width="24.42578125" style="2" customWidth="1"/>
    <col min="14338" max="14338" width="16.42578125" style="2" customWidth="1"/>
    <col min="14339" max="14339" width="15.42578125" style="2" customWidth="1"/>
    <col min="14340" max="14340" width="13.28515625" style="2" customWidth="1"/>
    <col min="14341" max="14341" width="22.85546875" style="2" customWidth="1"/>
    <col min="14342" max="14342" width="14.140625" style="2" customWidth="1"/>
    <col min="14343" max="14343" width="11.42578125" style="2"/>
    <col min="14344" max="14344" width="17.42578125" style="2" customWidth="1"/>
    <col min="14345" max="14592" width="11.42578125" style="2"/>
    <col min="14593" max="14593" width="24.42578125" style="2" customWidth="1"/>
    <col min="14594" max="14594" width="16.42578125" style="2" customWidth="1"/>
    <col min="14595" max="14595" width="15.42578125" style="2" customWidth="1"/>
    <col min="14596" max="14596" width="13.28515625" style="2" customWidth="1"/>
    <col min="14597" max="14597" width="22.85546875" style="2" customWidth="1"/>
    <col min="14598" max="14598" width="14.140625" style="2" customWidth="1"/>
    <col min="14599" max="14599" width="11.42578125" style="2"/>
    <col min="14600" max="14600" width="17.42578125" style="2" customWidth="1"/>
    <col min="14601" max="14848" width="11.42578125" style="2"/>
    <col min="14849" max="14849" width="24.42578125" style="2" customWidth="1"/>
    <col min="14850" max="14850" width="16.42578125" style="2" customWidth="1"/>
    <col min="14851" max="14851" width="15.42578125" style="2" customWidth="1"/>
    <col min="14852" max="14852" width="13.28515625" style="2" customWidth="1"/>
    <col min="14853" max="14853" width="22.85546875" style="2" customWidth="1"/>
    <col min="14854" max="14854" width="14.140625" style="2" customWidth="1"/>
    <col min="14855" max="14855" width="11.42578125" style="2"/>
    <col min="14856" max="14856" width="17.42578125" style="2" customWidth="1"/>
    <col min="14857" max="15104" width="11.42578125" style="2"/>
    <col min="15105" max="15105" width="24.42578125" style="2" customWidth="1"/>
    <col min="15106" max="15106" width="16.42578125" style="2" customWidth="1"/>
    <col min="15107" max="15107" width="15.42578125" style="2" customWidth="1"/>
    <col min="15108" max="15108" width="13.28515625" style="2" customWidth="1"/>
    <col min="15109" max="15109" width="22.85546875" style="2" customWidth="1"/>
    <col min="15110" max="15110" width="14.140625" style="2" customWidth="1"/>
    <col min="15111" max="15111" width="11.42578125" style="2"/>
    <col min="15112" max="15112" width="17.42578125" style="2" customWidth="1"/>
    <col min="15113" max="15360" width="11.42578125" style="2"/>
    <col min="15361" max="15361" width="24.42578125" style="2" customWidth="1"/>
    <col min="15362" max="15362" width="16.42578125" style="2" customWidth="1"/>
    <col min="15363" max="15363" width="15.42578125" style="2" customWidth="1"/>
    <col min="15364" max="15364" width="13.28515625" style="2" customWidth="1"/>
    <col min="15365" max="15365" width="22.85546875" style="2" customWidth="1"/>
    <col min="15366" max="15366" width="14.140625" style="2" customWidth="1"/>
    <col min="15367" max="15367" width="11.42578125" style="2"/>
    <col min="15368" max="15368" width="17.42578125" style="2" customWidth="1"/>
    <col min="15369" max="15616" width="11.42578125" style="2"/>
    <col min="15617" max="15617" width="24.42578125" style="2" customWidth="1"/>
    <col min="15618" max="15618" width="16.42578125" style="2" customWidth="1"/>
    <col min="15619" max="15619" width="15.42578125" style="2" customWidth="1"/>
    <col min="15620" max="15620" width="13.28515625" style="2" customWidth="1"/>
    <col min="15621" max="15621" width="22.85546875" style="2" customWidth="1"/>
    <col min="15622" max="15622" width="14.140625" style="2" customWidth="1"/>
    <col min="15623" max="15623" width="11.42578125" style="2"/>
    <col min="15624" max="15624" width="17.42578125" style="2" customWidth="1"/>
    <col min="15625" max="15872" width="11.42578125" style="2"/>
    <col min="15873" max="15873" width="24.42578125" style="2" customWidth="1"/>
    <col min="15874" max="15874" width="16.42578125" style="2" customWidth="1"/>
    <col min="15875" max="15875" width="15.42578125" style="2" customWidth="1"/>
    <col min="15876" max="15876" width="13.28515625" style="2" customWidth="1"/>
    <col min="15877" max="15877" width="22.85546875" style="2" customWidth="1"/>
    <col min="15878" max="15878" width="14.140625" style="2" customWidth="1"/>
    <col min="15879" max="15879" width="11.42578125" style="2"/>
    <col min="15880" max="15880" width="17.42578125" style="2" customWidth="1"/>
    <col min="15881" max="16128" width="11.42578125" style="2"/>
    <col min="16129" max="16129" width="24.42578125" style="2" customWidth="1"/>
    <col min="16130" max="16130" width="16.42578125" style="2" customWidth="1"/>
    <col min="16131" max="16131" width="15.42578125" style="2" customWidth="1"/>
    <col min="16132" max="16132" width="13.28515625" style="2" customWidth="1"/>
    <col min="16133" max="16133" width="22.85546875" style="2" customWidth="1"/>
    <col min="16134" max="16134" width="14.140625" style="2" customWidth="1"/>
    <col min="16135" max="16135" width="11.42578125" style="2"/>
    <col min="16136" max="16136" width="17.42578125" style="2" customWidth="1"/>
    <col min="16137" max="16384" width="11.42578125" style="2"/>
  </cols>
  <sheetData>
    <row r="1" spans="1:13" ht="6.75" customHeight="1" thickBot="1" x14ac:dyDescent="0.25"/>
    <row r="2" spans="1:13" ht="16.5" thickBot="1" x14ac:dyDescent="0.25">
      <c r="A2" s="30" t="s">
        <v>17</v>
      </c>
      <c r="B2" s="19"/>
      <c r="C2" s="19"/>
      <c r="D2" s="19"/>
      <c r="E2" s="19"/>
      <c r="F2" s="19"/>
      <c r="G2" s="19"/>
      <c r="H2" s="19"/>
      <c r="I2" s="20"/>
    </row>
    <row r="3" spans="1:13" ht="5.25" customHeight="1" x14ac:dyDescent="0.2"/>
    <row r="4" spans="1:13" ht="15" x14ac:dyDescent="0.25">
      <c r="A4" s="1" t="s">
        <v>21</v>
      </c>
    </row>
    <row r="5" spans="1:13" ht="15" x14ac:dyDescent="0.25">
      <c r="A5" s="3" t="s">
        <v>22</v>
      </c>
    </row>
    <row r="6" spans="1:13" ht="25.5" x14ac:dyDescent="0.2">
      <c r="A6" s="51" t="s">
        <v>24</v>
      </c>
      <c r="B6" s="54" t="s">
        <v>14</v>
      </c>
      <c r="C6" s="52" t="s">
        <v>28</v>
      </c>
      <c r="F6" s="41" t="s">
        <v>0</v>
      </c>
      <c r="G6" s="43" t="s">
        <v>23</v>
      </c>
      <c r="M6" s="50"/>
    </row>
    <row r="7" spans="1:13" x14ac:dyDescent="0.2">
      <c r="A7" s="2">
        <v>1</v>
      </c>
      <c r="B7" s="4">
        <v>15696</v>
      </c>
      <c r="C7" s="4">
        <f>B7</f>
        <v>15696</v>
      </c>
      <c r="F7" s="42">
        <v>0.2</v>
      </c>
      <c r="G7" s="44">
        <v>6</v>
      </c>
      <c r="M7" s="50"/>
    </row>
    <row r="8" spans="1:13" x14ac:dyDescent="0.2">
      <c r="A8" s="2">
        <v>2</v>
      </c>
      <c r="B8" s="4">
        <v>3370</v>
      </c>
      <c r="C8" s="53">
        <f>AVERAGE(B8:B9)</f>
        <v>4056</v>
      </c>
      <c r="F8" s="21"/>
      <c r="G8" s="22" t="s">
        <v>7</v>
      </c>
      <c r="H8" s="35">
        <f>G7*F7</f>
        <v>1.2000000000000002</v>
      </c>
      <c r="I8" s="23" t="str">
        <f>G6</f>
        <v>meses</v>
      </c>
      <c r="M8" s="50"/>
    </row>
    <row r="9" spans="1:13" x14ac:dyDescent="0.2">
      <c r="A9" s="2">
        <v>3</v>
      </c>
      <c r="B9" s="4">
        <v>4742</v>
      </c>
      <c r="C9" s="53">
        <f>AVERAGE(B8:B9)</f>
        <v>4056</v>
      </c>
      <c r="M9" s="50"/>
    </row>
    <row r="10" spans="1:13" ht="38.25" x14ac:dyDescent="0.2">
      <c r="D10" s="40" t="s">
        <v>14</v>
      </c>
      <c r="E10" s="31" t="s">
        <v>15</v>
      </c>
      <c r="F10" s="47"/>
      <c r="G10" s="48"/>
      <c r="H10" s="31" t="s">
        <v>16</v>
      </c>
      <c r="I10" s="7"/>
      <c r="M10" s="50"/>
    </row>
    <row r="11" spans="1:13" x14ac:dyDescent="0.2">
      <c r="C11" s="5" t="s">
        <v>8</v>
      </c>
      <c r="D11" s="6">
        <v>15696</v>
      </c>
      <c r="E11" s="36">
        <f>H8</f>
        <v>1.2000000000000002</v>
      </c>
      <c r="F11" s="7" t="str">
        <f>G6</f>
        <v>meses</v>
      </c>
      <c r="H11" s="45">
        <f>G7-E11</f>
        <v>4.8</v>
      </c>
      <c r="I11" s="6" t="str">
        <f>G6</f>
        <v>meses</v>
      </c>
      <c r="M11" s="50"/>
    </row>
    <row r="12" spans="1:13" x14ac:dyDescent="0.2">
      <c r="C12" s="32" t="s">
        <v>26</v>
      </c>
      <c r="D12" s="53">
        <v>4056</v>
      </c>
      <c r="E12" s="34">
        <f>D12*E11/D11</f>
        <v>0.31009174311926613</v>
      </c>
      <c r="F12" s="7" t="str">
        <f>G6</f>
        <v>meses</v>
      </c>
      <c r="H12" s="9">
        <f>G7-E12</f>
        <v>5.6899082568807335</v>
      </c>
      <c r="I12" s="6" t="str">
        <f>G6</f>
        <v>meses</v>
      </c>
    </row>
    <row r="13" spans="1:13" x14ac:dyDescent="0.2">
      <c r="C13" s="32" t="s">
        <v>27</v>
      </c>
      <c r="D13" s="53">
        <v>4056</v>
      </c>
      <c r="E13" s="34">
        <f>D13*E11/D11</f>
        <v>0.31009174311926613</v>
      </c>
      <c r="F13" s="7" t="str">
        <f>G6</f>
        <v>meses</v>
      </c>
      <c r="H13" s="9">
        <f>G7-E13</f>
        <v>5.6899082568807335</v>
      </c>
      <c r="I13" s="8" t="str">
        <f>G6</f>
        <v>meses</v>
      </c>
    </row>
    <row r="14" spans="1:13" x14ac:dyDescent="0.2">
      <c r="I14" s="10"/>
    </row>
    <row r="15" spans="1:13" x14ac:dyDescent="0.2">
      <c r="E15" s="11" t="s">
        <v>1</v>
      </c>
      <c r="F15" s="37">
        <f>E13-E12</f>
        <v>0</v>
      </c>
      <c r="G15" s="12" t="str">
        <f>F12</f>
        <v>meses</v>
      </c>
      <c r="H15" s="12" t="s">
        <v>2</v>
      </c>
      <c r="I15" s="38">
        <f>G7</f>
        <v>6</v>
      </c>
      <c r="J15" s="13" t="str">
        <f>G6</f>
        <v>meses</v>
      </c>
    </row>
    <row r="16" spans="1:13" x14ac:dyDescent="0.2">
      <c r="E16" s="14"/>
      <c r="F16" s="46">
        <f>F15*31</f>
        <v>0</v>
      </c>
      <c r="G16" s="24" t="s">
        <v>3</v>
      </c>
      <c r="H16" s="15" t="s">
        <v>4</v>
      </c>
      <c r="I16" s="39">
        <f>G7</f>
        <v>6</v>
      </c>
      <c r="J16" s="16" t="str">
        <f>G6</f>
        <v>meses</v>
      </c>
    </row>
    <row r="17" spans="1:11" ht="13.5" thickBot="1" x14ac:dyDescent="0.25"/>
    <row r="18" spans="1:11" ht="25.5" customHeight="1" thickBot="1" x14ac:dyDescent="0.25">
      <c r="A18" s="55" t="s">
        <v>29</v>
      </c>
      <c r="B18" s="56"/>
      <c r="C18" s="56"/>
      <c r="D18" s="56"/>
      <c r="E18" s="56"/>
      <c r="F18" s="57"/>
      <c r="G18" s="61"/>
      <c r="H18" s="61"/>
      <c r="I18" s="62"/>
      <c r="J18" s="61"/>
    </row>
    <row r="19" spans="1:11" ht="25.5" x14ac:dyDescent="0.2">
      <c r="A19" s="25"/>
      <c r="B19" s="63" t="str">
        <f>C12</f>
        <v>Apixabán, n= 576,</v>
      </c>
      <c r="C19" s="63" t="str">
        <f>C13</f>
        <v>Dalteparina, n= 579</v>
      </c>
      <c r="D19" s="64"/>
      <c r="E19" s="64"/>
      <c r="F19" s="64"/>
      <c r="G19" s="61"/>
      <c r="H19" s="64"/>
      <c r="I19" s="64"/>
      <c r="J19" s="64"/>
      <c r="K19" s="17"/>
    </row>
    <row r="20" spans="1:11" ht="25.5" x14ac:dyDescent="0.2">
      <c r="A20" s="26" t="s">
        <v>9</v>
      </c>
      <c r="B20" s="65" t="s">
        <v>10</v>
      </c>
      <c r="C20" s="66" t="s">
        <v>10</v>
      </c>
      <c r="D20" s="65" t="s">
        <v>6</v>
      </c>
      <c r="E20" s="64"/>
      <c r="F20" s="65" t="s">
        <v>6</v>
      </c>
      <c r="G20" s="61"/>
      <c r="H20" s="61"/>
      <c r="I20" s="62"/>
      <c r="J20" s="61"/>
    </row>
    <row r="21" spans="1:11" x14ac:dyDescent="0.2">
      <c r="A21" s="27" t="str">
        <f>CONCATENATE(G7," ",G6)</f>
        <v>6 meses</v>
      </c>
      <c r="B21" s="67" t="str">
        <f>F12</f>
        <v>meses</v>
      </c>
      <c r="C21" s="68" t="str">
        <f>F12</f>
        <v>meses</v>
      </c>
      <c r="D21" s="67" t="str">
        <f>G15</f>
        <v>meses</v>
      </c>
      <c r="E21" s="61"/>
      <c r="F21" s="67" t="str">
        <f>G16</f>
        <v>días</v>
      </c>
      <c r="G21" s="61"/>
      <c r="H21" s="61"/>
      <c r="I21" s="61"/>
      <c r="J21" s="61"/>
    </row>
    <row r="22" spans="1:11" s="29" customFormat="1" ht="5.25" customHeight="1" x14ac:dyDescent="0.2">
      <c r="A22" s="28"/>
      <c r="B22" s="64"/>
      <c r="C22" s="64"/>
      <c r="D22" s="64"/>
      <c r="E22" s="69"/>
      <c r="F22" s="64"/>
      <c r="G22" s="69"/>
      <c r="H22" s="69"/>
      <c r="I22" s="69"/>
      <c r="J22" s="69"/>
    </row>
    <row r="23" spans="1:11" ht="17.25" customHeight="1" x14ac:dyDescent="0.2">
      <c r="A23" s="70" t="str">
        <f>A6</f>
        <v>Recurrencia TEV</v>
      </c>
      <c r="B23" s="71">
        <f>E12</f>
        <v>0.31009174311926613</v>
      </c>
      <c r="C23" s="71">
        <f>E13</f>
        <v>0.31009174311926613</v>
      </c>
      <c r="D23" s="71">
        <f>F15</f>
        <v>0</v>
      </c>
      <c r="E23" s="61"/>
      <c r="F23" s="72">
        <f>F16</f>
        <v>0</v>
      </c>
      <c r="G23" s="61"/>
      <c r="H23" s="61"/>
      <c r="I23" s="61"/>
      <c r="J23" s="61"/>
    </row>
    <row r="24" spans="1:11" ht="3.75" customHeight="1" x14ac:dyDescent="0.2">
      <c r="A24" s="73"/>
      <c r="B24" s="74"/>
      <c r="C24" s="74"/>
      <c r="D24" s="74"/>
      <c r="E24" s="61"/>
      <c r="F24" s="75"/>
      <c r="G24" s="61"/>
      <c r="H24" s="61"/>
      <c r="I24" s="61"/>
      <c r="J24" s="61"/>
    </row>
    <row r="25" spans="1:11" ht="16.5" customHeight="1" x14ac:dyDescent="0.2">
      <c r="A25" s="58" t="s">
        <v>5</v>
      </c>
      <c r="B25" s="59"/>
      <c r="C25" s="59"/>
      <c r="D25" s="59"/>
      <c r="E25" s="59"/>
      <c r="F25" s="60"/>
      <c r="G25" s="61"/>
      <c r="H25" s="61"/>
      <c r="I25" s="61"/>
      <c r="J25" s="61"/>
    </row>
    <row r="26" spans="1:11" x14ac:dyDescent="0.2">
      <c r="A26" s="61"/>
      <c r="B26" s="61"/>
      <c r="C26" s="61"/>
      <c r="D26" s="61"/>
      <c r="E26" s="61"/>
      <c r="F26" s="61"/>
      <c r="G26" s="61"/>
      <c r="H26" s="76" t="str">
        <f>F11</f>
        <v>meses</v>
      </c>
      <c r="I26" s="61"/>
      <c r="J26" s="76" t="s">
        <v>3</v>
      </c>
    </row>
    <row r="27" spans="1:11" x14ac:dyDescent="0.2">
      <c r="A27" s="61"/>
      <c r="B27" s="61"/>
      <c r="C27" s="61"/>
      <c r="D27" s="61"/>
      <c r="E27" s="61"/>
      <c r="F27" s="61"/>
      <c r="G27" s="78" t="s">
        <v>11</v>
      </c>
      <c r="H27" s="79">
        <f>B23</f>
        <v>0.31009174311926613</v>
      </c>
      <c r="I27" s="80">
        <f>H27/H30</f>
        <v>5.1681957186544357E-2</v>
      </c>
      <c r="J27" s="81">
        <f>H27*30</f>
        <v>9.3027522935779832</v>
      </c>
    </row>
    <row r="28" spans="1:11" x14ac:dyDescent="0.2">
      <c r="A28" s="61"/>
      <c r="B28" s="61"/>
      <c r="C28" s="61"/>
      <c r="D28" s="61"/>
      <c r="E28" s="61"/>
      <c r="F28" s="82"/>
      <c r="G28" s="83" t="s">
        <v>19</v>
      </c>
      <c r="H28" s="84">
        <f>C23-B23</f>
        <v>0</v>
      </c>
      <c r="I28" s="85">
        <f>H28/H30</f>
        <v>0</v>
      </c>
      <c r="J28" s="86">
        <f>H28*30</f>
        <v>0</v>
      </c>
    </row>
    <row r="29" spans="1:11" x14ac:dyDescent="0.2">
      <c r="A29" s="61"/>
      <c r="B29" s="61"/>
      <c r="C29" s="61"/>
      <c r="D29" s="61"/>
      <c r="E29" s="61"/>
      <c r="F29" s="61"/>
      <c r="G29" s="88" t="s">
        <v>20</v>
      </c>
      <c r="H29" s="89">
        <f>H13</f>
        <v>5.6899082568807335</v>
      </c>
      <c r="I29" s="90">
        <f>H29/H30</f>
        <v>0.94831804281345555</v>
      </c>
      <c r="J29" s="91">
        <f>H29*30</f>
        <v>170.69724770642202</v>
      </c>
    </row>
    <row r="30" spans="1:11" x14ac:dyDescent="0.2">
      <c r="A30" s="61"/>
      <c r="B30" s="61"/>
      <c r="C30" s="61"/>
      <c r="D30" s="61"/>
      <c r="E30" s="61"/>
      <c r="F30" s="61"/>
      <c r="G30" s="61"/>
      <c r="H30" s="92">
        <f>SUM(H27:H29)</f>
        <v>6</v>
      </c>
      <c r="I30" s="61"/>
      <c r="J30" s="93">
        <f>H30*30</f>
        <v>180</v>
      </c>
    </row>
    <row r="31" spans="1:11" x14ac:dyDescent="0.2">
      <c r="A31" s="61"/>
      <c r="B31" s="61"/>
      <c r="C31" s="61"/>
      <c r="D31" s="61"/>
      <c r="E31" s="61"/>
      <c r="F31" s="61"/>
      <c r="G31" s="61"/>
      <c r="H31" s="61"/>
      <c r="I31" s="61"/>
      <c r="J31" s="61"/>
    </row>
    <row r="32" spans="1:11" x14ac:dyDescent="0.2">
      <c r="A32" s="61"/>
      <c r="B32" s="61"/>
      <c r="C32" s="61"/>
      <c r="D32" s="61"/>
      <c r="E32" s="61"/>
      <c r="F32" s="61"/>
      <c r="G32" s="61"/>
      <c r="H32" s="61"/>
      <c r="I32" s="61"/>
      <c r="J32" s="61"/>
    </row>
    <row r="33" spans="1:10" x14ac:dyDescent="0.2">
      <c r="A33" s="61"/>
      <c r="B33" s="61"/>
      <c r="C33" s="61"/>
      <c r="D33" s="61"/>
      <c r="E33" s="61"/>
      <c r="F33" s="61"/>
      <c r="G33" s="61"/>
      <c r="H33" s="61"/>
      <c r="I33" s="61"/>
      <c r="J33" s="61"/>
    </row>
    <row r="34" spans="1:10" x14ac:dyDescent="0.2">
      <c r="A34" s="61"/>
      <c r="B34" s="61"/>
      <c r="C34" s="61"/>
      <c r="D34" s="61"/>
      <c r="E34" s="61"/>
      <c r="F34" s="61"/>
      <c r="G34" s="61"/>
      <c r="H34" s="61"/>
      <c r="I34" s="61"/>
      <c r="J34" s="61"/>
    </row>
    <row r="35" spans="1:10" x14ac:dyDescent="0.2">
      <c r="A35" s="61"/>
      <c r="B35" s="61"/>
      <c r="C35" s="61"/>
      <c r="D35" s="61"/>
      <c r="E35" s="61"/>
      <c r="F35" s="61"/>
      <c r="G35" s="61"/>
      <c r="H35" s="61"/>
      <c r="I35" s="61"/>
      <c r="J35" s="61"/>
    </row>
    <row r="36" spans="1:10" x14ac:dyDescent="0.2">
      <c r="A36" s="61"/>
      <c r="B36" s="61"/>
      <c r="C36" s="61"/>
      <c r="D36" s="61"/>
      <c r="E36" s="61"/>
      <c r="F36" s="61"/>
      <c r="G36" s="61"/>
      <c r="H36" s="61"/>
      <c r="I36" s="61"/>
      <c r="J36" s="61"/>
    </row>
    <row r="37" spans="1:10" x14ac:dyDescent="0.2">
      <c r="A37" s="61"/>
      <c r="B37" s="61"/>
      <c r="C37" s="61"/>
      <c r="D37" s="61"/>
      <c r="E37" s="61"/>
      <c r="F37" s="61"/>
      <c r="G37" s="61"/>
      <c r="H37" s="61"/>
      <c r="I37" s="61"/>
      <c r="J37" s="61"/>
    </row>
    <row r="38" spans="1:10" x14ac:dyDescent="0.2">
      <c r="A38" s="61"/>
      <c r="B38" s="61"/>
      <c r="C38" s="61"/>
      <c r="D38" s="61"/>
      <c r="E38" s="61"/>
      <c r="F38" s="61"/>
      <c r="G38" s="61"/>
      <c r="H38" s="61"/>
      <c r="I38" s="61"/>
      <c r="J38" s="61"/>
    </row>
    <row r="39" spans="1:10" x14ac:dyDescent="0.2">
      <c r="A39" s="61"/>
      <c r="B39" s="61"/>
      <c r="C39" s="61"/>
      <c r="D39" s="61"/>
      <c r="E39" s="61"/>
      <c r="F39" s="61"/>
      <c r="G39" s="61"/>
      <c r="H39" s="61"/>
      <c r="I39" s="61"/>
      <c r="J39" s="61"/>
    </row>
    <row r="40" spans="1:10" x14ac:dyDescent="0.2">
      <c r="A40" s="61"/>
      <c r="B40" s="61"/>
      <c r="C40" s="61"/>
      <c r="D40" s="61"/>
      <c r="E40" s="61"/>
      <c r="F40" s="61"/>
      <c r="G40" s="61"/>
      <c r="H40" s="61"/>
      <c r="I40" s="61"/>
      <c r="J40" s="61"/>
    </row>
    <row r="41" spans="1:10" x14ac:dyDescent="0.2">
      <c r="A41" s="61"/>
      <c r="B41" s="61"/>
      <c r="C41" s="61"/>
      <c r="D41" s="61"/>
      <c r="E41" s="61"/>
      <c r="F41" s="61"/>
      <c r="G41" s="61"/>
      <c r="H41" s="61"/>
      <c r="I41" s="61"/>
      <c r="J41" s="61"/>
    </row>
    <row r="42" spans="1:10" x14ac:dyDescent="0.2">
      <c r="A42" s="61"/>
      <c r="B42" s="61"/>
      <c r="C42" s="61"/>
      <c r="D42" s="61"/>
      <c r="E42" s="61"/>
      <c r="F42" s="61"/>
      <c r="G42" s="61"/>
      <c r="H42" s="61"/>
      <c r="I42" s="61"/>
      <c r="J42" s="61"/>
    </row>
    <row r="43" spans="1:10" x14ac:dyDescent="0.2">
      <c r="A43" s="61"/>
      <c r="B43" s="61"/>
      <c r="C43" s="61"/>
      <c r="D43" s="61"/>
      <c r="E43" s="61"/>
      <c r="F43" s="61"/>
      <c r="G43" s="61"/>
      <c r="H43" s="61"/>
      <c r="I43" s="61"/>
      <c r="J43" s="61"/>
    </row>
    <row r="44" spans="1:10" x14ac:dyDescent="0.2">
      <c r="A44" s="61"/>
      <c r="B44" s="61"/>
      <c r="C44" s="61"/>
      <c r="D44" s="61"/>
      <c r="E44" s="61"/>
      <c r="F44" s="61"/>
      <c r="G44" s="61"/>
      <c r="H44" s="61"/>
      <c r="I44" s="61"/>
      <c r="J44" s="61"/>
    </row>
    <row r="45" spans="1:10" x14ac:dyDescent="0.2">
      <c r="A45" s="61"/>
      <c r="B45" s="61"/>
      <c r="C45" s="61"/>
      <c r="D45" s="61"/>
      <c r="E45" s="61"/>
      <c r="F45" s="61"/>
      <c r="G45" s="61"/>
      <c r="H45" s="61"/>
      <c r="I45" s="61"/>
      <c r="J45" s="61"/>
    </row>
    <row r="46" spans="1:10" x14ac:dyDescent="0.2">
      <c r="A46" s="61"/>
      <c r="B46" s="61"/>
      <c r="C46" s="61"/>
      <c r="D46" s="61"/>
      <c r="E46" s="61"/>
      <c r="F46" s="61"/>
      <c r="G46" s="61"/>
      <c r="H46" s="61"/>
      <c r="I46" s="61"/>
      <c r="J46" s="61"/>
    </row>
    <row r="47" spans="1:10" x14ac:dyDescent="0.2">
      <c r="A47" s="61"/>
      <c r="B47" s="61"/>
      <c r="C47" s="61"/>
      <c r="D47" s="61"/>
      <c r="E47" s="61"/>
      <c r="F47" s="61"/>
      <c r="G47" s="61"/>
      <c r="H47" s="61"/>
      <c r="I47" s="61"/>
      <c r="J47" s="61"/>
    </row>
    <row r="48" spans="1:10" x14ac:dyDescent="0.2">
      <c r="A48" s="61"/>
      <c r="B48" s="61"/>
      <c r="C48" s="61"/>
      <c r="D48" s="61"/>
      <c r="E48" s="61"/>
      <c r="F48" s="61"/>
      <c r="G48" s="61"/>
      <c r="H48" s="61"/>
      <c r="I48" s="61"/>
      <c r="J48" s="61"/>
    </row>
    <row r="49" spans="1:10" x14ac:dyDescent="0.2">
      <c r="A49" s="61"/>
      <c r="B49" s="61"/>
      <c r="C49" s="61"/>
      <c r="D49" s="61"/>
      <c r="E49" s="61"/>
      <c r="F49" s="61"/>
      <c r="G49" s="61"/>
      <c r="H49" s="61"/>
      <c r="I49" s="61"/>
      <c r="J49" s="61"/>
    </row>
  </sheetData>
  <mergeCells count="2">
    <mergeCell ref="A18:F18"/>
    <mergeCell ref="A25:F25"/>
  </mergeCells>
  <pageMargins left="0.7" right="0.7" top="0.75" bottom="0.75" header="0.3" footer="0.3"/>
  <pageSetup paperSize="9" orientation="portrait" horizontalDpi="300" verticalDpi="300" r:id="rId1"/>
  <ignoredErrors>
    <ignoredError sqref="C8:C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7" zoomScaleNormal="100" workbookViewId="0">
      <selection activeCell="A18" sqref="A18:J49"/>
    </sheetView>
  </sheetViews>
  <sheetFormatPr baseColWidth="10" defaultRowHeight="12.75" x14ac:dyDescent="0.2"/>
  <cols>
    <col min="1" max="1" width="24.42578125" style="2" customWidth="1"/>
    <col min="2" max="2" width="16.42578125" style="2" customWidth="1"/>
    <col min="3" max="3" width="15.42578125" style="2" customWidth="1"/>
    <col min="4" max="4" width="14.85546875" style="2" customWidth="1"/>
    <col min="5" max="5" width="16.7109375" style="2" customWidth="1"/>
    <col min="6" max="6" width="14.140625" style="2" customWidth="1"/>
    <col min="7" max="7" width="13.42578125" style="2" customWidth="1"/>
    <col min="8" max="8" width="18.42578125" style="2" customWidth="1"/>
    <col min="9" max="256" width="11.42578125" style="2"/>
    <col min="257" max="257" width="24.42578125" style="2" customWidth="1"/>
    <col min="258" max="258" width="16.42578125" style="2" customWidth="1"/>
    <col min="259" max="259" width="15.42578125" style="2" customWidth="1"/>
    <col min="260" max="260" width="13.28515625" style="2" customWidth="1"/>
    <col min="261" max="261" width="22.85546875" style="2" customWidth="1"/>
    <col min="262" max="262" width="14.140625" style="2" customWidth="1"/>
    <col min="263" max="263" width="11.42578125" style="2"/>
    <col min="264" max="264" width="17.42578125" style="2" customWidth="1"/>
    <col min="265" max="512" width="11.42578125" style="2"/>
    <col min="513" max="513" width="24.42578125" style="2" customWidth="1"/>
    <col min="514" max="514" width="16.42578125" style="2" customWidth="1"/>
    <col min="515" max="515" width="15.42578125" style="2" customWidth="1"/>
    <col min="516" max="516" width="13.28515625" style="2" customWidth="1"/>
    <col min="517" max="517" width="22.85546875" style="2" customWidth="1"/>
    <col min="518" max="518" width="14.140625" style="2" customWidth="1"/>
    <col min="519" max="519" width="11.42578125" style="2"/>
    <col min="520" max="520" width="17.42578125" style="2" customWidth="1"/>
    <col min="521" max="768" width="11.42578125" style="2"/>
    <col min="769" max="769" width="24.42578125" style="2" customWidth="1"/>
    <col min="770" max="770" width="16.42578125" style="2" customWidth="1"/>
    <col min="771" max="771" width="15.42578125" style="2" customWidth="1"/>
    <col min="772" max="772" width="13.28515625" style="2" customWidth="1"/>
    <col min="773" max="773" width="22.85546875" style="2" customWidth="1"/>
    <col min="774" max="774" width="14.140625" style="2" customWidth="1"/>
    <col min="775" max="775" width="11.42578125" style="2"/>
    <col min="776" max="776" width="17.42578125" style="2" customWidth="1"/>
    <col min="777" max="1024" width="11.42578125" style="2"/>
    <col min="1025" max="1025" width="24.42578125" style="2" customWidth="1"/>
    <col min="1026" max="1026" width="16.42578125" style="2" customWidth="1"/>
    <col min="1027" max="1027" width="15.42578125" style="2" customWidth="1"/>
    <col min="1028" max="1028" width="13.28515625" style="2" customWidth="1"/>
    <col min="1029" max="1029" width="22.85546875" style="2" customWidth="1"/>
    <col min="1030" max="1030" width="14.140625" style="2" customWidth="1"/>
    <col min="1031" max="1031" width="11.42578125" style="2"/>
    <col min="1032" max="1032" width="17.42578125" style="2" customWidth="1"/>
    <col min="1033" max="1280" width="11.42578125" style="2"/>
    <col min="1281" max="1281" width="24.42578125" style="2" customWidth="1"/>
    <col min="1282" max="1282" width="16.42578125" style="2" customWidth="1"/>
    <col min="1283" max="1283" width="15.42578125" style="2" customWidth="1"/>
    <col min="1284" max="1284" width="13.28515625" style="2" customWidth="1"/>
    <col min="1285" max="1285" width="22.85546875" style="2" customWidth="1"/>
    <col min="1286" max="1286" width="14.140625" style="2" customWidth="1"/>
    <col min="1287" max="1287" width="11.42578125" style="2"/>
    <col min="1288" max="1288" width="17.42578125" style="2" customWidth="1"/>
    <col min="1289" max="1536" width="11.42578125" style="2"/>
    <col min="1537" max="1537" width="24.42578125" style="2" customWidth="1"/>
    <col min="1538" max="1538" width="16.42578125" style="2" customWidth="1"/>
    <col min="1539" max="1539" width="15.42578125" style="2" customWidth="1"/>
    <col min="1540" max="1540" width="13.28515625" style="2" customWidth="1"/>
    <col min="1541" max="1541" width="22.85546875" style="2" customWidth="1"/>
    <col min="1542" max="1542" width="14.140625" style="2" customWidth="1"/>
    <col min="1543" max="1543" width="11.42578125" style="2"/>
    <col min="1544" max="1544" width="17.42578125" style="2" customWidth="1"/>
    <col min="1545" max="1792" width="11.42578125" style="2"/>
    <col min="1793" max="1793" width="24.42578125" style="2" customWidth="1"/>
    <col min="1794" max="1794" width="16.42578125" style="2" customWidth="1"/>
    <col min="1795" max="1795" width="15.42578125" style="2" customWidth="1"/>
    <col min="1796" max="1796" width="13.28515625" style="2" customWidth="1"/>
    <col min="1797" max="1797" width="22.85546875" style="2" customWidth="1"/>
    <col min="1798" max="1798" width="14.140625" style="2" customWidth="1"/>
    <col min="1799" max="1799" width="11.42578125" style="2"/>
    <col min="1800" max="1800" width="17.42578125" style="2" customWidth="1"/>
    <col min="1801" max="2048" width="11.42578125" style="2"/>
    <col min="2049" max="2049" width="24.42578125" style="2" customWidth="1"/>
    <col min="2050" max="2050" width="16.42578125" style="2" customWidth="1"/>
    <col min="2051" max="2051" width="15.42578125" style="2" customWidth="1"/>
    <col min="2052" max="2052" width="13.28515625" style="2" customWidth="1"/>
    <col min="2053" max="2053" width="22.85546875" style="2" customWidth="1"/>
    <col min="2054" max="2054" width="14.140625" style="2" customWidth="1"/>
    <col min="2055" max="2055" width="11.42578125" style="2"/>
    <col min="2056" max="2056" width="17.42578125" style="2" customWidth="1"/>
    <col min="2057" max="2304" width="11.42578125" style="2"/>
    <col min="2305" max="2305" width="24.42578125" style="2" customWidth="1"/>
    <col min="2306" max="2306" width="16.42578125" style="2" customWidth="1"/>
    <col min="2307" max="2307" width="15.42578125" style="2" customWidth="1"/>
    <col min="2308" max="2308" width="13.28515625" style="2" customWidth="1"/>
    <col min="2309" max="2309" width="22.85546875" style="2" customWidth="1"/>
    <col min="2310" max="2310" width="14.140625" style="2" customWidth="1"/>
    <col min="2311" max="2311" width="11.42578125" style="2"/>
    <col min="2312" max="2312" width="17.42578125" style="2" customWidth="1"/>
    <col min="2313" max="2560" width="11.42578125" style="2"/>
    <col min="2561" max="2561" width="24.42578125" style="2" customWidth="1"/>
    <col min="2562" max="2562" width="16.42578125" style="2" customWidth="1"/>
    <col min="2563" max="2563" width="15.42578125" style="2" customWidth="1"/>
    <col min="2564" max="2564" width="13.28515625" style="2" customWidth="1"/>
    <col min="2565" max="2565" width="22.85546875" style="2" customWidth="1"/>
    <col min="2566" max="2566" width="14.140625" style="2" customWidth="1"/>
    <col min="2567" max="2567" width="11.42578125" style="2"/>
    <col min="2568" max="2568" width="17.42578125" style="2" customWidth="1"/>
    <col min="2569" max="2816" width="11.42578125" style="2"/>
    <col min="2817" max="2817" width="24.42578125" style="2" customWidth="1"/>
    <col min="2818" max="2818" width="16.42578125" style="2" customWidth="1"/>
    <col min="2819" max="2819" width="15.42578125" style="2" customWidth="1"/>
    <col min="2820" max="2820" width="13.28515625" style="2" customWidth="1"/>
    <col min="2821" max="2821" width="22.85546875" style="2" customWidth="1"/>
    <col min="2822" max="2822" width="14.140625" style="2" customWidth="1"/>
    <col min="2823" max="2823" width="11.42578125" style="2"/>
    <col min="2824" max="2824" width="17.42578125" style="2" customWidth="1"/>
    <col min="2825" max="3072" width="11.42578125" style="2"/>
    <col min="3073" max="3073" width="24.42578125" style="2" customWidth="1"/>
    <col min="3074" max="3074" width="16.42578125" style="2" customWidth="1"/>
    <col min="3075" max="3075" width="15.42578125" style="2" customWidth="1"/>
    <col min="3076" max="3076" width="13.28515625" style="2" customWidth="1"/>
    <col min="3077" max="3077" width="22.85546875" style="2" customWidth="1"/>
    <col min="3078" max="3078" width="14.140625" style="2" customWidth="1"/>
    <col min="3079" max="3079" width="11.42578125" style="2"/>
    <col min="3080" max="3080" width="17.42578125" style="2" customWidth="1"/>
    <col min="3081" max="3328" width="11.42578125" style="2"/>
    <col min="3329" max="3329" width="24.42578125" style="2" customWidth="1"/>
    <col min="3330" max="3330" width="16.42578125" style="2" customWidth="1"/>
    <col min="3331" max="3331" width="15.42578125" style="2" customWidth="1"/>
    <col min="3332" max="3332" width="13.28515625" style="2" customWidth="1"/>
    <col min="3333" max="3333" width="22.85546875" style="2" customWidth="1"/>
    <col min="3334" max="3334" width="14.140625" style="2" customWidth="1"/>
    <col min="3335" max="3335" width="11.42578125" style="2"/>
    <col min="3336" max="3336" width="17.42578125" style="2" customWidth="1"/>
    <col min="3337" max="3584" width="11.42578125" style="2"/>
    <col min="3585" max="3585" width="24.42578125" style="2" customWidth="1"/>
    <col min="3586" max="3586" width="16.42578125" style="2" customWidth="1"/>
    <col min="3587" max="3587" width="15.42578125" style="2" customWidth="1"/>
    <col min="3588" max="3588" width="13.28515625" style="2" customWidth="1"/>
    <col min="3589" max="3589" width="22.85546875" style="2" customWidth="1"/>
    <col min="3590" max="3590" width="14.140625" style="2" customWidth="1"/>
    <col min="3591" max="3591" width="11.42578125" style="2"/>
    <col min="3592" max="3592" width="17.42578125" style="2" customWidth="1"/>
    <col min="3593" max="3840" width="11.42578125" style="2"/>
    <col min="3841" max="3841" width="24.42578125" style="2" customWidth="1"/>
    <col min="3842" max="3842" width="16.42578125" style="2" customWidth="1"/>
    <col min="3843" max="3843" width="15.42578125" style="2" customWidth="1"/>
    <col min="3844" max="3844" width="13.28515625" style="2" customWidth="1"/>
    <col min="3845" max="3845" width="22.85546875" style="2" customWidth="1"/>
    <col min="3846" max="3846" width="14.140625" style="2" customWidth="1"/>
    <col min="3847" max="3847" width="11.42578125" style="2"/>
    <col min="3848" max="3848" width="17.42578125" style="2" customWidth="1"/>
    <col min="3849" max="4096" width="11.42578125" style="2"/>
    <col min="4097" max="4097" width="24.42578125" style="2" customWidth="1"/>
    <col min="4098" max="4098" width="16.42578125" style="2" customWidth="1"/>
    <col min="4099" max="4099" width="15.42578125" style="2" customWidth="1"/>
    <col min="4100" max="4100" width="13.28515625" style="2" customWidth="1"/>
    <col min="4101" max="4101" width="22.85546875" style="2" customWidth="1"/>
    <col min="4102" max="4102" width="14.140625" style="2" customWidth="1"/>
    <col min="4103" max="4103" width="11.42578125" style="2"/>
    <col min="4104" max="4104" width="17.42578125" style="2" customWidth="1"/>
    <col min="4105" max="4352" width="11.42578125" style="2"/>
    <col min="4353" max="4353" width="24.42578125" style="2" customWidth="1"/>
    <col min="4354" max="4354" width="16.42578125" style="2" customWidth="1"/>
    <col min="4355" max="4355" width="15.42578125" style="2" customWidth="1"/>
    <col min="4356" max="4356" width="13.28515625" style="2" customWidth="1"/>
    <col min="4357" max="4357" width="22.85546875" style="2" customWidth="1"/>
    <col min="4358" max="4358" width="14.140625" style="2" customWidth="1"/>
    <col min="4359" max="4359" width="11.42578125" style="2"/>
    <col min="4360" max="4360" width="17.42578125" style="2" customWidth="1"/>
    <col min="4361" max="4608" width="11.42578125" style="2"/>
    <col min="4609" max="4609" width="24.42578125" style="2" customWidth="1"/>
    <col min="4610" max="4610" width="16.42578125" style="2" customWidth="1"/>
    <col min="4611" max="4611" width="15.42578125" style="2" customWidth="1"/>
    <col min="4612" max="4612" width="13.28515625" style="2" customWidth="1"/>
    <col min="4613" max="4613" width="22.85546875" style="2" customWidth="1"/>
    <col min="4614" max="4614" width="14.140625" style="2" customWidth="1"/>
    <col min="4615" max="4615" width="11.42578125" style="2"/>
    <col min="4616" max="4616" width="17.42578125" style="2" customWidth="1"/>
    <col min="4617" max="4864" width="11.42578125" style="2"/>
    <col min="4865" max="4865" width="24.42578125" style="2" customWidth="1"/>
    <col min="4866" max="4866" width="16.42578125" style="2" customWidth="1"/>
    <col min="4867" max="4867" width="15.42578125" style="2" customWidth="1"/>
    <col min="4868" max="4868" width="13.28515625" style="2" customWidth="1"/>
    <col min="4869" max="4869" width="22.85546875" style="2" customWidth="1"/>
    <col min="4870" max="4870" width="14.140625" style="2" customWidth="1"/>
    <col min="4871" max="4871" width="11.42578125" style="2"/>
    <col min="4872" max="4872" width="17.42578125" style="2" customWidth="1"/>
    <col min="4873" max="5120" width="11.42578125" style="2"/>
    <col min="5121" max="5121" width="24.42578125" style="2" customWidth="1"/>
    <col min="5122" max="5122" width="16.42578125" style="2" customWidth="1"/>
    <col min="5123" max="5123" width="15.42578125" style="2" customWidth="1"/>
    <col min="5124" max="5124" width="13.28515625" style="2" customWidth="1"/>
    <col min="5125" max="5125" width="22.85546875" style="2" customWidth="1"/>
    <col min="5126" max="5126" width="14.140625" style="2" customWidth="1"/>
    <col min="5127" max="5127" width="11.42578125" style="2"/>
    <col min="5128" max="5128" width="17.42578125" style="2" customWidth="1"/>
    <col min="5129" max="5376" width="11.42578125" style="2"/>
    <col min="5377" max="5377" width="24.42578125" style="2" customWidth="1"/>
    <col min="5378" max="5378" width="16.42578125" style="2" customWidth="1"/>
    <col min="5379" max="5379" width="15.42578125" style="2" customWidth="1"/>
    <col min="5380" max="5380" width="13.28515625" style="2" customWidth="1"/>
    <col min="5381" max="5381" width="22.85546875" style="2" customWidth="1"/>
    <col min="5382" max="5382" width="14.140625" style="2" customWidth="1"/>
    <col min="5383" max="5383" width="11.42578125" style="2"/>
    <col min="5384" max="5384" width="17.42578125" style="2" customWidth="1"/>
    <col min="5385" max="5632" width="11.42578125" style="2"/>
    <col min="5633" max="5633" width="24.42578125" style="2" customWidth="1"/>
    <col min="5634" max="5634" width="16.42578125" style="2" customWidth="1"/>
    <col min="5635" max="5635" width="15.42578125" style="2" customWidth="1"/>
    <col min="5636" max="5636" width="13.28515625" style="2" customWidth="1"/>
    <col min="5637" max="5637" width="22.85546875" style="2" customWidth="1"/>
    <col min="5638" max="5638" width="14.140625" style="2" customWidth="1"/>
    <col min="5639" max="5639" width="11.42578125" style="2"/>
    <col min="5640" max="5640" width="17.42578125" style="2" customWidth="1"/>
    <col min="5641" max="5888" width="11.42578125" style="2"/>
    <col min="5889" max="5889" width="24.42578125" style="2" customWidth="1"/>
    <col min="5890" max="5890" width="16.42578125" style="2" customWidth="1"/>
    <col min="5891" max="5891" width="15.42578125" style="2" customWidth="1"/>
    <col min="5892" max="5892" width="13.28515625" style="2" customWidth="1"/>
    <col min="5893" max="5893" width="22.85546875" style="2" customWidth="1"/>
    <col min="5894" max="5894" width="14.140625" style="2" customWidth="1"/>
    <col min="5895" max="5895" width="11.42578125" style="2"/>
    <col min="5896" max="5896" width="17.42578125" style="2" customWidth="1"/>
    <col min="5897" max="6144" width="11.42578125" style="2"/>
    <col min="6145" max="6145" width="24.42578125" style="2" customWidth="1"/>
    <col min="6146" max="6146" width="16.42578125" style="2" customWidth="1"/>
    <col min="6147" max="6147" width="15.42578125" style="2" customWidth="1"/>
    <col min="6148" max="6148" width="13.28515625" style="2" customWidth="1"/>
    <col min="6149" max="6149" width="22.85546875" style="2" customWidth="1"/>
    <col min="6150" max="6150" width="14.140625" style="2" customWidth="1"/>
    <col min="6151" max="6151" width="11.42578125" style="2"/>
    <col min="6152" max="6152" width="17.42578125" style="2" customWidth="1"/>
    <col min="6153" max="6400" width="11.42578125" style="2"/>
    <col min="6401" max="6401" width="24.42578125" style="2" customWidth="1"/>
    <col min="6402" max="6402" width="16.42578125" style="2" customWidth="1"/>
    <col min="6403" max="6403" width="15.42578125" style="2" customWidth="1"/>
    <col min="6404" max="6404" width="13.28515625" style="2" customWidth="1"/>
    <col min="6405" max="6405" width="22.85546875" style="2" customWidth="1"/>
    <col min="6406" max="6406" width="14.140625" style="2" customWidth="1"/>
    <col min="6407" max="6407" width="11.42578125" style="2"/>
    <col min="6408" max="6408" width="17.42578125" style="2" customWidth="1"/>
    <col min="6409" max="6656" width="11.42578125" style="2"/>
    <col min="6657" max="6657" width="24.42578125" style="2" customWidth="1"/>
    <col min="6658" max="6658" width="16.42578125" style="2" customWidth="1"/>
    <col min="6659" max="6659" width="15.42578125" style="2" customWidth="1"/>
    <col min="6660" max="6660" width="13.28515625" style="2" customWidth="1"/>
    <col min="6661" max="6661" width="22.85546875" style="2" customWidth="1"/>
    <col min="6662" max="6662" width="14.140625" style="2" customWidth="1"/>
    <col min="6663" max="6663" width="11.42578125" style="2"/>
    <col min="6664" max="6664" width="17.42578125" style="2" customWidth="1"/>
    <col min="6665" max="6912" width="11.42578125" style="2"/>
    <col min="6913" max="6913" width="24.42578125" style="2" customWidth="1"/>
    <col min="6914" max="6914" width="16.42578125" style="2" customWidth="1"/>
    <col min="6915" max="6915" width="15.42578125" style="2" customWidth="1"/>
    <col min="6916" max="6916" width="13.28515625" style="2" customWidth="1"/>
    <col min="6917" max="6917" width="22.85546875" style="2" customWidth="1"/>
    <col min="6918" max="6918" width="14.140625" style="2" customWidth="1"/>
    <col min="6919" max="6919" width="11.42578125" style="2"/>
    <col min="6920" max="6920" width="17.42578125" style="2" customWidth="1"/>
    <col min="6921" max="7168" width="11.42578125" style="2"/>
    <col min="7169" max="7169" width="24.42578125" style="2" customWidth="1"/>
    <col min="7170" max="7170" width="16.42578125" style="2" customWidth="1"/>
    <col min="7171" max="7171" width="15.42578125" style="2" customWidth="1"/>
    <col min="7172" max="7172" width="13.28515625" style="2" customWidth="1"/>
    <col min="7173" max="7173" width="22.85546875" style="2" customWidth="1"/>
    <col min="7174" max="7174" width="14.140625" style="2" customWidth="1"/>
    <col min="7175" max="7175" width="11.42578125" style="2"/>
    <col min="7176" max="7176" width="17.42578125" style="2" customWidth="1"/>
    <col min="7177" max="7424" width="11.42578125" style="2"/>
    <col min="7425" max="7425" width="24.42578125" style="2" customWidth="1"/>
    <col min="7426" max="7426" width="16.42578125" style="2" customWidth="1"/>
    <col min="7427" max="7427" width="15.42578125" style="2" customWidth="1"/>
    <col min="7428" max="7428" width="13.28515625" style="2" customWidth="1"/>
    <col min="7429" max="7429" width="22.85546875" style="2" customWidth="1"/>
    <col min="7430" max="7430" width="14.140625" style="2" customWidth="1"/>
    <col min="7431" max="7431" width="11.42578125" style="2"/>
    <col min="7432" max="7432" width="17.42578125" style="2" customWidth="1"/>
    <col min="7433" max="7680" width="11.42578125" style="2"/>
    <col min="7681" max="7681" width="24.42578125" style="2" customWidth="1"/>
    <col min="7682" max="7682" width="16.42578125" style="2" customWidth="1"/>
    <col min="7683" max="7683" width="15.42578125" style="2" customWidth="1"/>
    <col min="7684" max="7684" width="13.28515625" style="2" customWidth="1"/>
    <col min="7685" max="7685" width="22.85546875" style="2" customWidth="1"/>
    <col min="7686" max="7686" width="14.140625" style="2" customWidth="1"/>
    <col min="7687" max="7687" width="11.42578125" style="2"/>
    <col min="7688" max="7688" width="17.42578125" style="2" customWidth="1"/>
    <col min="7689" max="7936" width="11.42578125" style="2"/>
    <col min="7937" max="7937" width="24.42578125" style="2" customWidth="1"/>
    <col min="7938" max="7938" width="16.42578125" style="2" customWidth="1"/>
    <col min="7939" max="7939" width="15.42578125" style="2" customWidth="1"/>
    <col min="7940" max="7940" width="13.28515625" style="2" customWidth="1"/>
    <col min="7941" max="7941" width="22.85546875" style="2" customWidth="1"/>
    <col min="7942" max="7942" width="14.140625" style="2" customWidth="1"/>
    <col min="7943" max="7943" width="11.42578125" style="2"/>
    <col min="7944" max="7944" width="17.42578125" style="2" customWidth="1"/>
    <col min="7945" max="8192" width="11.42578125" style="2"/>
    <col min="8193" max="8193" width="24.42578125" style="2" customWidth="1"/>
    <col min="8194" max="8194" width="16.42578125" style="2" customWidth="1"/>
    <col min="8195" max="8195" width="15.42578125" style="2" customWidth="1"/>
    <col min="8196" max="8196" width="13.28515625" style="2" customWidth="1"/>
    <col min="8197" max="8197" width="22.85546875" style="2" customWidth="1"/>
    <col min="8198" max="8198" width="14.140625" style="2" customWidth="1"/>
    <col min="8199" max="8199" width="11.42578125" style="2"/>
    <col min="8200" max="8200" width="17.42578125" style="2" customWidth="1"/>
    <col min="8201" max="8448" width="11.42578125" style="2"/>
    <col min="8449" max="8449" width="24.42578125" style="2" customWidth="1"/>
    <col min="8450" max="8450" width="16.42578125" style="2" customWidth="1"/>
    <col min="8451" max="8451" width="15.42578125" style="2" customWidth="1"/>
    <col min="8452" max="8452" width="13.28515625" style="2" customWidth="1"/>
    <col min="8453" max="8453" width="22.85546875" style="2" customWidth="1"/>
    <col min="8454" max="8454" width="14.140625" style="2" customWidth="1"/>
    <col min="8455" max="8455" width="11.42578125" style="2"/>
    <col min="8456" max="8456" width="17.42578125" style="2" customWidth="1"/>
    <col min="8457" max="8704" width="11.42578125" style="2"/>
    <col min="8705" max="8705" width="24.42578125" style="2" customWidth="1"/>
    <col min="8706" max="8706" width="16.42578125" style="2" customWidth="1"/>
    <col min="8707" max="8707" width="15.42578125" style="2" customWidth="1"/>
    <col min="8708" max="8708" width="13.28515625" style="2" customWidth="1"/>
    <col min="8709" max="8709" width="22.85546875" style="2" customWidth="1"/>
    <col min="8710" max="8710" width="14.140625" style="2" customWidth="1"/>
    <col min="8711" max="8711" width="11.42578125" style="2"/>
    <col min="8712" max="8712" width="17.42578125" style="2" customWidth="1"/>
    <col min="8713" max="8960" width="11.42578125" style="2"/>
    <col min="8961" max="8961" width="24.42578125" style="2" customWidth="1"/>
    <col min="8962" max="8962" width="16.42578125" style="2" customWidth="1"/>
    <col min="8963" max="8963" width="15.42578125" style="2" customWidth="1"/>
    <col min="8964" max="8964" width="13.28515625" style="2" customWidth="1"/>
    <col min="8965" max="8965" width="22.85546875" style="2" customWidth="1"/>
    <col min="8966" max="8966" width="14.140625" style="2" customWidth="1"/>
    <col min="8967" max="8967" width="11.42578125" style="2"/>
    <col min="8968" max="8968" width="17.42578125" style="2" customWidth="1"/>
    <col min="8969" max="9216" width="11.42578125" style="2"/>
    <col min="9217" max="9217" width="24.42578125" style="2" customWidth="1"/>
    <col min="9218" max="9218" width="16.42578125" style="2" customWidth="1"/>
    <col min="9219" max="9219" width="15.42578125" style="2" customWidth="1"/>
    <col min="9220" max="9220" width="13.28515625" style="2" customWidth="1"/>
    <col min="9221" max="9221" width="22.85546875" style="2" customWidth="1"/>
    <col min="9222" max="9222" width="14.140625" style="2" customWidth="1"/>
    <col min="9223" max="9223" width="11.42578125" style="2"/>
    <col min="9224" max="9224" width="17.42578125" style="2" customWidth="1"/>
    <col min="9225" max="9472" width="11.42578125" style="2"/>
    <col min="9473" max="9473" width="24.42578125" style="2" customWidth="1"/>
    <col min="9474" max="9474" width="16.42578125" style="2" customWidth="1"/>
    <col min="9475" max="9475" width="15.42578125" style="2" customWidth="1"/>
    <col min="9476" max="9476" width="13.28515625" style="2" customWidth="1"/>
    <col min="9477" max="9477" width="22.85546875" style="2" customWidth="1"/>
    <col min="9478" max="9478" width="14.140625" style="2" customWidth="1"/>
    <col min="9479" max="9479" width="11.42578125" style="2"/>
    <col min="9480" max="9480" width="17.42578125" style="2" customWidth="1"/>
    <col min="9481" max="9728" width="11.42578125" style="2"/>
    <col min="9729" max="9729" width="24.42578125" style="2" customWidth="1"/>
    <col min="9730" max="9730" width="16.42578125" style="2" customWidth="1"/>
    <col min="9731" max="9731" width="15.42578125" style="2" customWidth="1"/>
    <col min="9732" max="9732" width="13.28515625" style="2" customWidth="1"/>
    <col min="9733" max="9733" width="22.85546875" style="2" customWidth="1"/>
    <col min="9734" max="9734" width="14.140625" style="2" customWidth="1"/>
    <col min="9735" max="9735" width="11.42578125" style="2"/>
    <col min="9736" max="9736" width="17.42578125" style="2" customWidth="1"/>
    <col min="9737" max="9984" width="11.42578125" style="2"/>
    <col min="9985" max="9985" width="24.42578125" style="2" customWidth="1"/>
    <col min="9986" max="9986" width="16.42578125" style="2" customWidth="1"/>
    <col min="9987" max="9987" width="15.42578125" style="2" customWidth="1"/>
    <col min="9988" max="9988" width="13.28515625" style="2" customWidth="1"/>
    <col min="9989" max="9989" width="22.85546875" style="2" customWidth="1"/>
    <col min="9990" max="9990" width="14.140625" style="2" customWidth="1"/>
    <col min="9991" max="9991" width="11.42578125" style="2"/>
    <col min="9992" max="9992" width="17.42578125" style="2" customWidth="1"/>
    <col min="9993" max="10240" width="11.42578125" style="2"/>
    <col min="10241" max="10241" width="24.42578125" style="2" customWidth="1"/>
    <col min="10242" max="10242" width="16.42578125" style="2" customWidth="1"/>
    <col min="10243" max="10243" width="15.42578125" style="2" customWidth="1"/>
    <col min="10244" max="10244" width="13.28515625" style="2" customWidth="1"/>
    <col min="10245" max="10245" width="22.85546875" style="2" customWidth="1"/>
    <col min="10246" max="10246" width="14.140625" style="2" customWidth="1"/>
    <col min="10247" max="10247" width="11.42578125" style="2"/>
    <col min="10248" max="10248" width="17.42578125" style="2" customWidth="1"/>
    <col min="10249" max="10496" width="11.42578125" style="2"/>
    <col min="10497" max="10497" width="24.42578125" style="2" customWidth="1"/>
    <col min="10498" max="10498" width="16.42578125" style="2" customWidth="1"/>
    <col min="10499" max="10499" width="15.42578125" style="2" customWidth="1"/>
    <col min="10500" max="10500" width="13.28515625" style="2" customWidth="1"/>
    <col min="10501" max="10501" width="22.85546875" style="2" customWidth="1"/>
    <col min="10502" max="10502" width="14.140625" style="2" customWidth="1"/>
    <col min="10503" max="10503" width="11.42578125" style="2"/>
    <col min="10504" max="10504" width="17.42578125" style="2" customWidth="1"/>
    <col min="10505" max="10752" width="11.42578125" style="2"/>
    <col min="10753" max="10753" width="24.42578125" style="2" customWidth="1"/>
    <col min="10754" max="10754" width="16.42578125" style="2" customWidth="1"/>
    <col min="10755" max="10755" width="15.42578125" style="2" customWidth="1"/>
    <col min="10756" max="10756" width="13.28515625" style="2" customWidth="1"/>
    <col min="10757" max="10757" width="22.85546875" style="2" customWidth="1"/>
    <col min="10758" max="10758" width="14.140625" style="2" customWidth="1"/>
    <col min="10759" max="10759" width="11.42578125" style="2"/>
    <col min="10760" max="10760" width="17.42578125" style="2" customWidth="1"/>
    <col min="10761" max="11008" width="11.42578125" style="2"/>
    <col min="11009" max="11009" width="24.42578125" style="2" customWidth="1"/>
    <col min="11010" max="11010" width="16.42578125" style="2" customWidth="1"/>
    <col min="11011" max="11011" width="15.42578125" style="2" customWidth="1"/>
    <col min="11012" max="11012" width="13.28515625" style="2" customWidth="1"/>
    <col min="11013" max="11013" width="22.85546875" style="2" customWidth="1"/>
    <col min="11014" max="11014" width="14.140625" style="2" customWidth="1"/>
    <col min="11015" max="11015" width="11.42578125" style="2"/>
    <col min="11016" max="11016" width="17.42578125" style="2" customWidth="1"/>
    <col min="11017" max="11264" width="11.42578125" style="2"/>
    <col min="11265" max="11265" width="24.42578125" style="2" customWidth="1"/>
    <col min="11266" max="11266" width="16.42578125" style="2" customWidth="1"/>
    <col min="11267" max="11267" width="15.42578125" style="2" customWidth="1"/>
    <col min="11268" max="11268" width="13.28515625" style="2" customWidth="1"/>
    <col min="11269" max="11269" width="22.85546875" style="2" customWidth="1"/>
    <col min="11270" max="11270" width="14.140625" style="2" customWidth="1"/>
    <col min="11271" max="11271" width="11.42578125" style="2"/>
    <col min="11272" max="11272" width="17.42578125" style="2" customWidth="1"/>
    <col min="11273" max="11520" width="11.42578125" style="2"/>
    <col min="11521" max="11521" width="24.42578125" style="2" customWidth="1"/>
    <col min="11522" max="11522" width="16.42578125" style="2" customWidth="1"/>
    <col min="11523" max="11523" width="15.42578125" style="2" customWidth="1"/>
    <col min="11524" max="11524" width="13.28515625" style="2" customWidth="1"/>
    <col min="11525" max="11525" width="22.85546875" style="2" customWidth="1"/>
    <col min="11526" max="11526" width="14.140625" style="2" customWidth="1"/>
    <col min="11527" max="11527" width="11.42578125" style="2"/>
    <col min="11528" max="11528" width="17.42578125" style="2" customWidth="1"/>
    <col min="11529" max="11776" width="11.42578125" style="2"/>
    <col min="11777" max="11777" width="24.42578125" style="2" customWidth="1"/>
    <col min="11778" max="11778" width="16.42578125" style="2" customWidth="1"/>
    <col min="11779" max="11779" width="15.42578125" style="2" customWidth="1"/>
    <col min="11780" max="11780" width="13.28515625" style="2" customWidth="1"/>
    <col min="11781" max="11781" width="22.85546875" style="2" customWidth="1"/>
    <col min="11782" max="11782" width="14.140625" style="2" customWidth="1"/>
    <col min="11783" max="11783" width="11.42578125" style="2"/>
    <col min="11784" max="11784" width="17.42578125" style="2" customWidth="1"/>
    <col min="11785" max="12032" width="11.42578125" style="2"/>
    <col min="12033" max="12033" width="24.42578125" style="2" customWidth="1"/>
    <col min="12034" max="12034" width="16.42578125" style="2" customWidth="1"/>
    <col min="12035" max="12035" width="15.42578125" style="2" customWidth="1"/>
    <col min="12036" max="12036" width="13.28515625" style="2" customWidth="1"/>
    <col min="12037" max="12037" width="22.85546875" style="2" customWidth="1"/>
    <col min="12038" max="12038" width="14.140625" style="2" customWidth="1"/>
    <col min="12039" max="12039" width="11.42578125" style="2"/>
    <col min="12040" max="12040" width="17.42578125" style="2" customWidth="1"/>
    <col min="12041" max="12288" width="11.42578125" style="2"/>
    <col min="12289" max="12289" width="24.42578125" style="2" customWidth="1"/>
    <col min="12290" max="12290" width="16.42578125" style="2" customWidth="1"/>
    <col min="12291" max="12291" width="15.42578125" style="2" customWidth="1"/>
    <col min="12292" max="12292" width="13.28515625" style="2" customWidth="1"/>
    <col min="12293" max="12293" width="22.85546875" style="2" customWidth="1"/>
    <col min="12294" max="12294" width="14.140625" style="2" customWidth="1"/>
    <col min="12295" max="12295" width="11.42578125" style="2"/>
    <col min="12296" max="12296" width="17.42578125" style="2" customWidth="1"/>
    <col min="12297" max="12544" width="11.42578125" style="2"/>
    <col min="12545" max="12545" width="24.42578125" style="2" customWidth="1"/>
    <col min="12546" max="12546" width="16.42578125" style="2" customWidth="1"/>
    <col min="12547" max="12547" width="15.42578125" style="2" customWidth="1"/>
    <col min="12548" max="12548" width="13.28515625" style="2" customWidth="1"/>
    <col min="12549" max="12549" width="22.85546875" style="2" customWidth="1"/>
    <col min="12550" max="12550" width="14.140625" style="2" customWidth="1"/>
    <col min="12551" max="12551" width="11.42578125" style="2"/>
    <col min="12552" max="12552" width="17.42578125" style="2" customWidth="1"/>
    <col min="12553" max="12800" width="11.42578125" style="2"/>
    <col min="12801" max="12801" width="24.42578125" style="2" customWidth="1"/>
    <col min="12802" max="12802" width="16.42578125" style="2" customWidth="1"/>
    <col min="12803" max="12803" width="15.42578125" style="2" customWidth="1"/>
    <col min="12804" max="12804" width="13.28515625" style="2" customWidth="1"/>
    <col min="12805" max="12805" width="22.85546875" style="2" customWidth="1"/>
    <col min="12806" max="12806" width="14.140625" style="2" customWidth="1"/>
    <col min="12807" max="12807" width="11.42578125" style="2"/>
    <col min="12808" max="12808" width="17.42578125" style="2" customWidth="1"/>
    <col min="12809" max="13056" width="11.42578125" style="2"/>
    <col min="13057" max="13057" width="24.42578125" style="2" customWidth="1"/>
    <col min="13058" max="13058" width="16.42578125" style="2" customWidth="1"/>
    <col min="13059" max="13059" width="15.42578125" style="2" customWidth="1"/>
    <col min="13060" max="13060" width="13.28515625" style="2" customWidth="1"/>
    <col min="13061" max="13061" width="22.85546875" style="2" customWidth="1"/>
    <col min="13062" max="13062" width="14.140625" style="2" customWidth="1"/>
    <col min="13063" max="13063" width="11.42578125" style="2"/>
    <col min="13064" max="13064" width="17.42578125" style="2" customWidth="1"/>
    <col min="13065" max="13312" width="11.42578125" style="2"/>
    <col min="13313" max="13313" width="24.42578125" style="2" customWidth="1"/>
    <col min="13314" max="13314" width="16.42578125" style="2" customWidth="1"/>
    <col min="13315" max="13315" width="15.42578125" style="2" customWidth="1"/>
    <col min="13316" max="13316" width="13.28515625" style="2" customWidth="1"/>
    <col min="13317" max="13317" width="22.85546875" style="2" customWidth="1"/>
    <col min="13318" max="13318" width="14.140625" style="2" customWidth="1"/>
    <col min="13319" max="13319" width="11.42578125" style="2"/>
    <col min="13320" max="13320" width="17.42578125" style="2" customWidth="1"/>
    <col min="13321" max="13568" width="11.42578125" style="2"/>
    <col min="13569" max="13569" width="24.42578125" style="2" customWidth="1"/>
    <col min="13570" max="13570" width="16.42578125" style="2" customWidth="1"/>
    <col min="13571" max="13571" width="15.42578125" style="2" customWidth="1"/>
    <col min="13572" max="13572" width="13.28515625" style="2" customWidth="1"/>
    <col min="13573" max="13573" width="22.85546875" style="2" customWidth="1"/>
    <col min="13574" max="13574" width="14.140625" style="2" customWidth="1"/>
    <col min="13575" max="13575" width="11.42578125" style="2"/>
    <col min="13576" max="13576" width="17.42578125" style="2" customWidth="1"/>
    <col min="13577" max="13824" width="11.42578125" style="2"/>
    <col min="13825" max="13825" width="24.42578125" style="2" customWidth="1"/>
    <col min="13826" max="13826" width="16.42578125" style="2" customWidth="1"/>
    <col min="13827" max="13827" width="15.42578125" style="2" customWidth="1"/>
    <col min="13828" max="13828" width="13.28515625" style="2" customWidth="1"/>
    <col min="13829" max="13829" width="22.85546875" style="2" customWidth="1"/>
    <col min="13830" max="13830" width="14.140625" style="2" customWidth="1"/>
    <col min="13831" max="13831" width="11.42578125" style="2"/>
    <col min="13832" max="13832" width="17.42578125" style="2" customWidth="1"/>
    <col min="13833" max="14080" width="11.42578125" style="2"/>
    <col min="14081" max="14081" width="24.42578125" style="2" customWidth="1"/>
    <col min="14082" max="14082" width="16.42578125" style="2" customWidth="1"/>
    <col min="14083" max="14083" width="15.42578125" style="2" customWidth="1"/>
    <col min="14084" max="14084" width="13.28515625" style="2" customWidth="1"/>
    <col min="14085" max="14085" width="22.85546875" style="2" customWidth="1"/>
    <col min="14086" max="14086" width="14.140625" style="2" customWidth="1"/>
    <col min="14087" max="14087" width="11.42578125" style="2"/>
    <col min="14088" max="14088" width="17.42578125" style="2" customWidth="1"/>
    <col min="14089" max="14336" width="11.42578125" style="2"/>
    <col min="14337" max="14337" width="24.42578125" style="2" customWidth="1"/>
    <col min="14338" max="14338" width="16.42578125" style="2" customWidth="1"/>
    <col min="14339" max="14339" width="15.42578125" style="2" customWidth="1"/>
    <col min="14340" max="14340" width="13.28515625" style="2" customWidth="1"/>
    <col min="14341" max="14341" width="22.85546875" style="2" customWidth="1"/>
    <col min="14342" max="14342" width="14.140625" style="2" customWidth="1"/>
    <col min="14343" max="14343" width="11.42578125" style="2"/>
    <col min="14344" max="14344" width="17.42578125" style="2" customWidth="1"/>
    <col min="14345" max="14592" width="11.42578125" style="2"/>
    <col min="14593" max="14593" width="24.42578125" style="2" customWidth="1"/>
    <col min="14594" max="14594" width="16.42578125" style="2" customWidth="1"/>
    <col min="14595" max="14595" width="15.42578125" style="2" customWidth="1"/>
    <col min="14596" max="14596" width="13.28515625" style="2" customWidth="1"/>
    <col min="14597" max="14597" width="22.85546875" style="2" customWidth="1"/>
    <col min="14598" max="14598" width="14.140625" style="2" customWidth="1"/>
    <col min="14599" max="14599" width="11.42578125" style="2"/>
    <col min="14600" max="14600" width="17.42578125" style="2" customWidth="1"/>
    <col min="14601" max="14848" width="11.42578125" style="2"/>
    <col min="14849" max="14849" width="24.42578125" style="2" customWidth="1"/>
    <col min="14850" max="14850" width="16.42578125" style="2" customWidth="1"/>
    <col min="14851" max="14851" width="15.42578125" style="2" customWidth="1"/>
    <col min="14852" max="14852" width="13.28515625" style="2" customWidth="1"/>
    <col min="14853" max="14853" width="22.85546875" style="2" customWidth="1"/>
    <col min="14854" max="14854" width="14.140625" style="2" customWidth="1"/>
    <col min="14855" max="14855" width="11.42578125" style="2"/>
    <col min="14856" max="14856" width="17.42578125" style="2" customWidth="1"/>
    <col min="14857" max="15104" width="11.42578125" style="2"/>
    <col min="15105" max="15105" width="24.42578125" style="2" customWidth="1"/>
    <col min="15106" max="15106" width="16.42578125" style="2" customWidth="1"/>
    <col min="15107" max="15107" width="15.42578125" style="2" customWidth="1"/>
    <col min="15108" max="15108" width="13.28515625" style="2" customWidth="1"/>
    <col min="15109" max="15109" width="22.85546875" style="2" customWidth="1"/>
    <col min="15110" max="15110" width="14.140625" style="2" customWidth="1"/>
    <col min="15111" max="15111" width="11.42578125" style="2"/>
    <col min="15112" max="15112" width="17.42578125" style="2" customWidth="1"/>
    <col min="15113" max="15360" width="11.42578125" style="2"/>
    <col min="15361" max="15361" width="24.42578125" style="2" customWidth="1"/>
    <col min="15362" max="15362" width="16.42578125" style="2" customWidth="1"/>
    <col min="15363" max="15363" width="15.42578125" style="2" customWidth="1"/>
    <col min="15364" max="15364" width="13.28515625" style="2" customWidth="1"/>
    <col min="15365" max="15365" width="22.85546875" style="2" customWidth="1"/>
    <col min="15366" max="15366" width="14.140625" style="2" customWidth="1"/>
    <col min="15367" max="15367" width="11.42578125" style="2"/>
    <col min="15368" max="15368" width="17.42578125" style="2" customWidth="1"/>
    <col min="15369" max="15616" width="11.42578125" style="2"/>
    <col min="15617" max="15617" width="24.42578125" style="2" customWidth="1"/>
    <col min="15618" max="15618" width="16.42578125" style="2" customWidth="1"/>
    <col min="15619" max="15619" width="15.42578125" style="2" customWidth="1"/>
    <col min="15620" max="15620" width="13.28515625" style="2" customWidth="1"/>
    <col min="15621" max="15621" width="22.85546875" style="2" customWidth="1"/>
    <col min="15622" max="15622" width="14.140625" style="2" customWidth="1"/>
    <col min="15623" max="15623" width="11.42578125" style="2"/>
    <col min="15624" max="15624" width="17.42578125" style="2" customWidth="1"/>
    <col min="15625" max="15872" width="11.42578125" style="2"/>
    <col min="15873" max="15873" width="24.42578125" style="2" customWidth="1"/>
    <col min="15874" max="15874" width="16.42578125" style="2" customWidth="1"/>
    <col min="15875" max="15875" width="15.42578125" style="2" customWidth="1"/>
    <col min="15876" max="15876" width="13.28515625" style="2" customWidth="1"/>
    <col min="15877" max="15877" width="22.85546875" style="2" customWidth="1"/>
    <col min="15878" max="15878" width="14.140625" style="2" customWidth="1"/>
    <col min="15879" max="15879" width="11.42578125" style="2"/>
    <col min="15880" max="15880" width="17.42578125" style="2" customWidth="1"/>
    <col min="15881" max="16128" width="11.42578125" style="2"/>
    <col min="16129" max="16129" width="24.42578125" style="2" customWidth="1"/>
    <col min="16130" max="16130" width="16.42578125" style="2" customWidth="1"/>
    <col min="16131" max="16131" width="15.42578125" style="2" customWidth="1"/>
    <col min="16132" max="16132" width="13.28515625" style="2" customWidth="1"/>
    <col min="16133" max="16133" width="22.85546875" style="2" customWidth="1"/>
    <col min="16134" max="16134" width="14.140625" style="2" customWidth="1"/>
    <col min="16135" max="16135" width="11.42578125" style="2"/>
    <col min="16136" max="16136" width="17.42578125" style="2" customWidth="1"/>
    <col min="16137" max="16384" width="11.42578125" style="2"/>
  </cols>
  <sheetData>
    <row r="1" spans="1:10" ht="6" customHeight="1" thickBot="1" x14ac:dyDescent="0.25"/>
    <row r="2" spans="1:10" ht="16.5" thickBot="1" x14ac:dyDescent="0.25">
      <c r="A2" s="30" t="s">
        <v>17</v>
      </c>
      <c r="B2" s="19"/>
      <c r="C2" s="19"/>
      <c r="D2" s="19"/>
      <c r="E2" s="19"/>
      <c r="F2" s="19"/>
      <c r="G2" s="19"/>
      <c r="H2" s="19"/>
      <c r="I2" s="20"/>
    </row>
    <row r="3" spans="1:10" ht="8.25" customHeight="1" x14ac:dyDescent="0.2"/>
    <row r="4" spans="1:10" ht="15" x14ac:dyDescent="0.25">
      <c r="A4" s="1" t="s">
        <v>21</v>
      </c>
    </row>
    <row r="5" spans="1:10" ht="15" x14ac:dyDescent="0.25">
      <c r="A5" s="3" t="s">
        <v>22</v>
      </c>
    </row>
    <row r="6" spans="1:10" ht="25.5" x14ac:dyDescent="0.2">
      <c r="A6" s="49" t="s">
        <v>25</v>
      </c>
      <c r="B6" s="54" t="s">
        <v>14</v>
      </c>
      <c r="C6" s="52" t="s">
        <v>28</v>
      </c>
      <c r="F6" s="41" t="s">
        <v>0</v>
      </c>
      <c r="G6" s="43" t="s">
        <v>23</v>
      </c>
    </row>
    <row r="7" spans="1:10" x14ac:dyDescent="0.2">
      <c r="A7" s="2">
        <v>1</v>
      </c>
      <c r="B7" s="4">
        <v>15648</v>
      </c>
      <c r="C7" s="4">
        <f>B7</f>
        <v>15648</v>
      </c>
      <c r="F7" s="42">
        <v>0.2</v>
      </c>
      <c r="G7" s="44">
        <v>6</v>
      </c>
    </row>
    <row r="8" spans="1:10" x14ac:dyDescent="0.2">
      <c r="A8" s="2">
        <v>2</v>
      </c>
      <c r="B8" s="4">
        <v>2137</v>
      </c>
      <c r="C8" s="53">
        <f>AVERAGE(B8:B9)</f>
        <v>2362</v>
      </c>
      <c r="F8" s="21"/>
      <c r="G8" s="22" t="s">
        <v>7</v>
      </c>
      <c r="H8" s="35">
        <f>G7*F7</f>
        <v>1.2000000000000002</v>
      </c>
      <c r="I8" s="23" t="str">
        <f>G6</f>
        <v>meses</v>
      </c>
    </row>
    <row r="9" spans="1:10" x14ac:dyDescent="0.2">
      <c r="A9" s="2">
        <v>3</v>
      </c>
      <c r="B9" s="4">
        <v>2587</v>
      </c>
      <c r="C9" s="53">
        <f>AVERAGE(B8:B9)</f>
        <v>2362</v>
      </c>
    </row>
    <row r="10" spans="1:10" ht="38.25" x14ac:dyDescent="0.2">
      <c r="D10" s="40" t="s">
        <v>14</v>
      </c>
      <c r="E10" s="31" t="s">
        <v>15</v>
      </c>
      <c r="F10" s="7"/>
      <c r="G10" s="18"/>
      <c r="H10" s="33" t="s">
        <v>16</v>
      </c>
      <c r="I10" s="7"/>
    </row>
    <row r="11" spans="1:10" x14ac:dyDescent="0.2">
      <c r="C11" s="5" t="s">
        <v>8</v>
      </c>
      <c r="D11" s="6">
        <v>15648</v>
      </c>
      <c r="E11" s="36">
        <f>H8</f>
        <v>1.2000000000000002</v>
      </c>
      <c r="F11" s="7" t="str">
        <f>G6</f>
        <v>meses</v>
      </c>
      <c r="H11" s="45">
        <f>G7-E11</f>
        <v>4.8</v>
      </c>
      <c r="I11" s="6" t="str">
        <f>G6</f>
        <v>meses</v>
      </c>
    </row>
    <row r="12" spans="1:10" x14ac:dyDescent="0.2">
      <c r="C12" s="32" t="s">
        <v>26</v>
      </c>
      <c r="D12" s="53">
        <v>2362</v>
      </c>
      <c r="E12" s="34">
        <f>D12*E11/D11</f>
        <v>0.18113496932515341</v>
      </c>
      <c r="F12" s="7" t="str">
        <f>G6</f>
        <v>meses</v>
      </c>
      <c r="H12" s="9">
        <f>G7-E12</f>
        <v>5.8188650306748464</v>
      </c>
      <c r="I12" s="6" t="str">
        <f>G6</f>
        <v>meses</v>
      </c>
    </row>
    <row r="13" spans="1:10" x14ac:dyDescent="0.2">
      <c r="C13" s="32" t="s">
        <v>27</v>
      </c>
      <c r="D13" s="53">
        <v>2362</v>
      </c>
      <c r="E13" s="34">
        <f>D13*E11/D11</f>
        <v>0.18113496932515341</v>
      </c>
      <c r="F13" s="7" t="str">
        <f>G6</f>
        <v>meses</v>
      </c>
      <c r="H13" s="9">
        <f>G7-E13</f>
        <v>5.8188650306748464</v>
      </c>
      <c r="I13" s="8" t="str">
        <f>G6</f>
        <v>meses</v>
      </c>
    </row>
    <row r="14" spans="1:10" x14ac:dyDescent="0.2">
      <c r="I14" s="10"/>
    </row>
    <row r="15" spans="1:10" x14ac:dyDescent="0.2">
      <c r="E15" s="11" t="s">
        <v>1</v>
      </c>
      <c r="F15" s="37">
        <f>E13-E12</f>
        <v>0</v>
      </c>
      <c r="G15" s="12" t="str">
        <f>F12</f>
        <v>meses</v>
      </c>
      <c r="H15" s="12" t="s">
        <v>2</v>
      </c>
      <c r="I15" s="38">
        <f>G7</f>
        <v>6</v>
      </c>
      <c r="J15" s="13" t="str">
        <f>G6</f>
        <v>meses</v>
      </c>
    </row>
    <row r="16" spans="1:10" x14ac:dyDescent="0.2">
      <c r="E16" s="14"/>
      <c r="F16" s="46">
        <f>F15*30</f>
        <v>0</v>
      </c>
      <c r="G16" s="24" t="s">
        <v>3</v>
      </c>
      <c r="H16" s="15" t="s">
        <v>4</v>
      </c>
      <c r="I16" s="39">
        <f>G7</f>
        <v>6</v>
      </c>
      <c r="J16" s="16" t="str">
        <f>G6</f>
        <v>meses</v>
      </c>
    </row>
    <row r="17" spans="1:11" ht="13.5" thickBot="1" x14ac:dyDescent="0.25"/>
    <row r="18" spans="1:11" ht="30.75" customHeight="1" thickBot="1" x14ac:dyDescent="0.25">
      <c r="A18" s="55" t="s">
        <v>30</v>
      </c>
      <c r="B18" s="56"/>
      <c r="C18" s="56"/>
      <c r="D18" s="56"/>
      <c r="E18" s="56"/>
      <c r="F18" s="57"/>
      <c r="G18" s="61"/>
      <c r="H18" s="61"/>
      <c r="I18" s="62"/>
      <c r="J18" s="61"/>
    </row>
    <row r="19" spans="1:11" ht="25.5" x14ac:dyDescent="0.2">
      <c r="A19" s="25"/>
      <c r="B19" s="63" t="str">
        <f>C12</f>
        <v>Apixabán, n= 576,</v>
      </c>
      <c r="C19" s="63" t="str">
        <f>C13</f>
        <v>Dalteparina, n= 579</v>
      </c>
      <c r="D19" s="64"/>
      <c r="E19" s="64"/>
      <c r="F19" s="64"/>
      <c r="G19" s="61"/>
      <c r="H19" s="64"/>
      <c r="I19" s="64"/>
      <c r="J19" s="64"/>
      <c r="K19" s="17"/>
    </row>
    <row r="20" spans="1:11" ht="25.5" x14ac:dyDescent="0.2">
      <c r="A20" s="26" t="s">
        <v>9</v>
      </c>
      <c r="B20" s="65" t="s">
        <v>10</v>
      </c>
      <c r="C20" s="66" t="s">
        <v>10</v>
      </c>
      <c r="D20" s="65" t="s">
        <v>6</v>
      </c>
      <c r="E20" s="64"/>
      <c r="F20" s="65" t="s">
        <v>6</v>
      </c>
      <c r="G20" s="61"/>
      <c r="H20" s="61"/>
      <c r="I20" s="62"/>
      <c r="J20" s="61"/>
    </row>
    <row r="21" spans="1:11" x14ac:dyDescent="0.2">
      <c r="A21" s="27" t="str">
        <f>CONCATENATE(G7," ",G6)</f>
        <v>6 meses</v>
      </c>
      <c r="B21" s="67" t="str">
        <f>F12</f>
        <v>meses</v>
      </c>
      <c r="C21" s="68" t="str">
        <f>F12</f>
        <v>meses</v>
      </c>
      <c r="D21" s="67" t="str">
        <f>G15</f>
        <v>meses</v>
      </c>
      <c r="E21" s="61"/>
      <c r="F21" s="67" t="str">
        <f>G16</f>
        <v>días</v>
      </c>
      <c r="G21" s="61"/>
      <c r="H21" s="61"/>
      <c r="I21" s="61"/>
      <c r="J21" s="61"/>
    </row>
    <row r="22" spans="1:11" s="29" customFormat="1" ht="5.25" customHeight="1" x14ac:dyDescent="0.2">
      <c r="A22" s="28"/>
      <c r="B22" s="64"/>
      <c r="C22" s="64"/>
      <c r="D22" s="64"/>
      <c r="E22" s="69"/>
      <c r="F22" s="64"/>
      <c r="G22" s="69"/>
      <c r="H22" s="69"/>
      <c r="I22" s="69"/>
      <c r="J22" s="69"/>
    </row>
    <row r="23" spans="1:11" ht="15.75" customHeight="1" x14ac:dyDescent="0.2">
      <c r="A23" s="70" t="str">
        <f>A6</f>
        <v>Hemorragia Mayor</v>
      </c>
      <c r="B23" s="71">
        <f>E12</f>
        <v>0.18113496932515341</v>
      </c>
      <c r="C23" s="71">
        <f>E13</f>
        <v>0.18113496932515341</v>
      </c>
      <c r="D23" s="71">
        <f>C23-B23</f>
        <v>0</v>
      </c>
      <c r="E23" s="61"/>
      <c r="F23" s="72">
        <f>F16</f>
        <v>0</v>
      </c>
      <c r="G23" s="61"/>
      <c r="H23" s="61"/>
      <c r="I23" s="61"/>
      <c r="J23" s="61"/>
    </row>
    <row r="24" spans="1:11" ht="8.25" customHeight="1" x14ac:dyDescent="0.2">
      <c r="A24" s="73"/>
      <c r="B24" s="74"/>
      <c r="C24" s="74"/>
      <c r="D24" s="74"/>
      <c r="E24" s="61"/>
      <c r="F24" s="75"/>
      <c r="G24" s="61"/>
      <c r="H24" s="61"/>
      <c r="I24" s="61"/>
      <c r="J24" s="61"/>
    </row>
    <row r="25" spans="1:11" ht="18" customHeight="1" x14ac:dyDescent="0.2">
      <c r="A25" s="58" t="s">
        <v>18</v>
      </c>
      <c r="B25" s="59"/>
      <c r="C25" s="59"/>
      <c r="D25" s="59"/>
      <c r="E25" s="59"/>
      <c r="F25" s="60"/>
      <c r="G25" s="61"/>
      <c r="H25" s="61"/>
      <c r="I25" s="61"/>
      <c r="J25" s="61"/>
    </row>
    <row r="26" spans="1:11" x14ac:dyDescent="0.2">
      <c r="A26" s="61"/>
      <c r="B26" s="61"/>
      <c r="C26" s="61"/>
      <c r="D26" s="61"/>
      <c r="E26" s="61"/>
      <c r="F26" s="61"/>
      <c r="G26" s="61"/>
      <c r="H26" s="76" t="str">
        <f>F11</f>
        <v>meses</v>
      </c>
      <c r="I26" s="61"/>
      <c r="J26" s="76" t="s">
        <v>3</v>
      </c>
    </row>
    <row r="27" spans="1:11" x14ac:dyDescent="0.2">
      <c r="A27" s="61"/>
      <c r="B27" s="61"/>
      <c r="C27" s="61"/>
      <c r="D27" s="61"/>
      <c r="E27" s="61"/>
      <c r="F27" s="77"/>
      <c r="G27" s="78" t="s">
        <v>11</v>
      </c>
      <c r="H27" s="79">
        <f>B23</f>
        <v>0.18113496932515341</v>
      </c>
      <c r="I27" s="80">
        <f>H27/H30</f>
        <v>3.0189161554192236E-2</v>
      </c>
      <c r="J27" s="81">
        <f>H27*30</f>
        <v>5.4340490797546019</v>
      </c>
    </row>
    <row r="28" spans="1:11" x14ac:dyDescent="0.2">
      <c r="A28" s="61"/>
      <c r="B28" s="61"/>
      <c r="C28" s="61"/>
      <c r="D28" s="61"/>
      <c r="E28" s="61"/>
      <c r="F28" s="82"/>
      <c r="G28" s="83" t="s">
        <v>13</v>
      </c>
      <c r="H28" s="84">
        <f>C23-B23</f>
        <v>0</v>
      </c>
      <c r="I28" s="85">
        <f>H28/H30</f>
        <v>0</v>
      </c>
      <c r="J28" s="86">
        <f>H28*30</f>
        <v>0</v>
      </c>
    </row>
    <row r="29" spans="1:11" x14ac:dyDescent="0.2">
      <c r="A29" s="61"/>
      <c r="B29" s="61"/>
      <c r="C29" s="61"/>
      <c r="D29" s="61"/>
      <c r="E29" s="61"/>
      <c r="F29" s="87"/>
      <c r="G29" s="88" t="s">
        <v>12</v>
      </c>
      <c r="H29" s="89">
        <f>H13</f>
        <v>5.8188650306748464</v>
      </c>
      <c r="I29" s="90">
        <f>H29/H30</f>
        <v>0.96981083844580773</v>
      </c>
      <c r="J29" s="91">
        <f>H29*30</f>
        <v>174.5659509202454</v>
      </c>
    </row>
    <row r="30" spans="1:11" x14ac:dyDescent="0.2">
      <c r="A30" s="61"/>
      <c r="B30" s="61"/>
      <c r="C30" s="61"/>
      <c r="D30" s="61"/>
      <c r="E30" s="61"/>
      <c r="F30" s="61"/>
      <c r="G30" s="61"/>
      <c r="H30" s="92">
        <f>SUM(H27:H29)</f>
        <v>6</v>
      </c>
      <c r="I30" s="61"/>
      <c r="J30" s="93">
        <f>H30*30</f>
        <v>180</v>
      </c>
    </row>
    <row r="31" spans="1:11" x14ac:dyDescent="0.2">
      <c r="A31" s="61"/>
      <c r="B31" s="61"/>
      <c r="C31" s="61"/>
      <c r="D31" s="61"/>
      <c r="E31" s="61"/>
      <c r="F31" s="61"/>
      <c r="G31" s="61"/>
      <c r="H31" s="61"/>
      <c r="I31" s="61"/>
      <c r="J31" s="61"/>
    </row>
    <row r="32" spans="1:11" x14ac:dyDescent="0.2">
      <c r="A32" s="61"/>
      <c r="B32" s="61"/>
      <c r="C32" s="61"/>
      <c r="D32" s="61"/>
      <c r="E32" s="61"/>
      <c r="F32" s="61"/>
      <c r="G32" s="61"/>
      <c r="H32" s="61"/>
      <c r="I32" s="61"/>
      <c r="J32" s="61"/>
    </row>
    <row r="33" spans="1:10" x14ac:dyDescent="0.2">
      <c r="A33" s="61"/>
      <c r="B33" s="61"/>
      <c r="C33" s="61"/>
      <c r="D33" s="61"/>
      <c r="E33" s="61"/>
      <c r="F33" s="61"/>
      <c r="G33" s="61"/>
      <c r="H33" s="61"/>
      <c r="I33" s="61"/>
      <c r="J33" s="61"/>
    </row>
    <row r="34" spans="1:10" x14ac:dyDescent="0.2">
      <c r="A34" s="61"/>
      <c r="B34" s="61"/>
      <c r="C34" s="61"/>
      <c r="D34" s="61"/>
      <c r="E34" s="61"/>
      <c r="F34" s="61"/>
      <c r="G34" s="61"/>
      <c r="H34" s="61"/>
      <c r="I34" s="61"/>
      <c r="J34" s="61"/>
    </row>
    <row r="35" spans="1:10" x14ac:dyDescent="0.2">
      <c r="A35" s="61"/>
      <c r="B35" s="61"/>
      <c r="C35" s="61"/>
      <c r="D35" s="61"/>
      <c r="E35" s="61"/>
      <c r="F35" s="61"/>
      <c r="G35" s="61"/>
      <c r="H35" s="61"/>
      <c r="I35" s="61"/>
      <c r="J35" s="61"/>
    </row>
    <row r="36" spans="1:10" x14ac:dyDescent="0.2">
      <c r="A36" s="61"/>
      <c r="B36" s="61"/>
      <c r="C36" s="61"/>
      <c r="D36" s="61"/>
      <c r="E36" s="61"/>
      <c r="F36" s="61"/>
      <c r="G36" s="61"/>
      <c r="H36" s="61"/>
      <c r="I36" s="61"/>
      <c r="J36" s="61"/>
    </row>
    <row r="37" spans="1:10" x14ac:dyDescent="0.2">
      <c r="A37" s="61"/>
      <c r="B37" s="61"/>
      <c r="C37" s="61"/>
      <c r="D37" s="61"/>
      <c r="E37" s="61"/>
      <c r="F37" s="61"/>
      <c r="G37" s="61"/>
      <c r="H37" s="61"/>
      <c r="I37" s="61"/>
      <c r="J37" s="61"/>
    </row>
    <row r="38" spans="1:10" x14ac:dyDescent="0.2">
      <c r="A38" s="61"/>
      <c r="B38" s="61"/>
      <c r="C38" s="61"/>
      <c r="D38" s="61"/>
      <c r="E38" s="61"/>
      <c r="F38" s="61"/>
      <c r="G38" s="61"/>
      <c r="H38" s="61"/>
      <c r="I38" s="61"/>
      <c r="J38" s="61"/>
    </row>
    <row r="39" spans="1:10" x14ac:dyDescent="0.2">
      <c r="A39" s="61"/>
      <c r="B39" s="61"/>
      <c r="C39" s="61"/>
      <c r="D39" s="61"/>
      <c r="E39" s="61"/>
      <c r="F39" s="61"/>
      <c r="G39" s="61"/>
      <c r="H39" s="61"/>
      <c r="I39" s="61"/>
      <c r="J39" s="61"/>
    </row>
    <row r="40" spans="1:10" x14ac:dyDescent="0.2">
      <c r="A40" s="61"/>
      <c r="B40" s="61"/>
      <c r="C40" s="61"/>
      <c r="D40" s="61"/>
      <c r="E40" s="61"/>
      <c r="F40" s="61"/>
      <c r="G40" s="61"/>
      <c r="H40" s="61"/>
      <c r="I40" s="61"/>
      <c r="J40" s="61"/>
    </row>
    <row r="41" spans="1:10" x14ac:dyDescent="0.2">
      <c r="A41" s="61"/>
      <c r="B41" s="61"/>
      <c r="C41" s="61"/>
      <c r="D41" s="61"/>
      <c r="E41" s="61"/>
      <c r="F41" s="61"/>
      <c r="G41" s="61"/>
      <c r="H41" s="61"/>
      <c r="I41" s="61"/>
      <c r="J41" s="61"/>
    </row>
    <row r="42" spans="1:10" x14ac:dyDescent="0.2">
      <c r="A42" s="61"/>
      <c r="B42" s="61"/>
      <c r="C42" s="61"/>
      <c r="D42" s="61"/>
      <c r="E42" s="61"/>
      <c r="F42" s="61"/>
      <c r="G42" s="61"/>
      <c r="H42" s="61"/>
      <c r="I42" s="61"/>
      <c r="J42" s="61"/>
    </row>
    <row r="43" spans="1:10" x14ac:dyDescent="0.2">
      <c r="A43" s="61"/>
      <c r="B43" s="61"/>
      <c r="C43" s="61"/>
      <c r="D43" s="61"/>
      <c r="E43" s="61"/>
      <c r="F43" s="61"/>
      <c r="G43" s="61"/>
      <c r="H43" s="61"/>
      <c r="I43" s="61"/>
      <c r="J43" s="61"/>
    </row>
    <row r="44" spans="1:10" x14ac:dyDescent="0.2">
      <c r="A44" s="61"/>
      <c r="B44" s="61"/>
      <c r="C44" s="61"/>
      <c r="D44" s="61"/>
      <c r="E44" s="61"/>
      <c r="F44" s="61"/>
      <c r="G44" s="61"/>
      <c r="H44" s="61"/>
      <c r="I44" s="61"/>
      <c r="J44" s="61"/>
    </row>
    <row r="45" spans="1:10" x14ac:dyDescent="0.2">
      <c r="A45" s="61"/>
      <c r="B45" s="61"/>
      <c r="C45" s="61"/>
      <c r="D45" s="61"/>
      <c r="E45" s="61"/>
      <c r="F45" s="61"/>
      <c r="G45" s="61"/>
      <c r="H45" s="61"/>
      <c r="I45" s="61"/>
      <c r="J45" s="61"/>
    </row>
    <row r="46" spans="1:10" x14ac:dyDescent="0.2">
      <c r="A46" s="61"/>
      <c r="B46" s="61"/>
      <c r="C46" s="61"/>
      <c r="D46" s="61"/>
      <c r="E46" s="61"/>
      <c r="F46" s="61"/>
      <c r="G46" s="61"/>
      <c r="H46" s="61"/>
      <c r="I46" s="61"/>
      <c r="J46" s="61"/>
    </row>
    <row r="47" spans="1:10" x14ac:dyDescent="0.2">
      <c r="A47" s="61"/>
      <c r="B47" s="61"/>
      <c r="C47" s="61"/>
      <c r="D47" s="61"/>
      <c r="E47" s="61"/>
      <c r="F47" s="61"/>
      <c r="G47" s="61"/>
      <c r="H47" s="61"/>
      <c r="I47" s="61"/>
      <c r="J47" s="61"/>
    </row>
    <row r="48" spans="1:10" x14ac:dyDescent="0.2">
      <c r="A48" s="61"/>
      <c r="B48" s="61"/>
      <c r="C48" s="61"/>
      <c r="D48" s="61"/>
      <c r="E48" s="61"/>
      <c r="F48" s="61"/>
      <c r="G48" s="61"/>
      <c r="H48" s="61"/>
      <c r="I48" s="61"/>
      <c r="J48" s="61"/>
    </row>
    <row r="49" spans="1:10" x14ac:dyDescent="0.2">
      <c r="A49" s="61"/>
      <c r="B49" s="61"/>
      <c r="C49" s="61"/>
      <c r="D49" s="61"/>
      <c r="E49" s="61"/>
      <c r="F49" s="61"/>
      <c r="G49" s="61"/>
      <c r="H49" s="61"/>
      <c r="I49" s="61"/>
      <c r="J49" s="61"/>
    </row>
  </sheetData>
  <mergeCells count="2">
    <mergeCell ref="A18:F18"/>
    <mergeCell ref="A25:F25"/>
  </mergeCells>
  <pageMargins left="0.7" right="0.7" top="0.75" bottom="0.75" header="0.3" footer="0.3"/>
  <pageSetup paperSize="9" orientation="portrait" horizontalDpi="300" verticalDpi="300" r:id="rId1"/>
  <ignoredErrors>
    <ignoredError sqref="C8:C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TEV</vt:lpstr>
      <vt:lpstr>HemMay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</cp:lastModifiedBy>
  <dcterms:created xsi:type="dcterms:W3CDTF">2018-11-20T13:30:16Z</dcterms:created>
  <dcterms:modified xsi:type="dcterms:W3CDTF">2020-08-05T12:31:36Z</dcterms:modified>
</cp:coreProperties>
</file>