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210705-VÑ IMpower 110\"/>
    </mc:Choice>
  </mc:AlternateContent>
  <bookViews>
    <workbookView xWindow="0" yWindow="0" windowWidth="20490" windowHeight="7530"/>
  </bookViews>
  <sheets>
    <sheet name="OS PDL1 &gt;50%" sheetId="2" r:id="rId1"/>
    <sheet name="OS PDL1 &gt;5%" sheetId="3" r:id="rId2"/>
    <sheet name="OS PDL &gt;1%" sheetId="4" r:id="rId3"/>
    <sheet name="PFS PDL1 &gt;50%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E24" i="5"/>
  <c r="E25" i="5" s="1"/>
  <c r="B24" i="5"/>
  <c r="B25" i="5" s="1"/>
  <c r="B26" i="5" s="1"/>
  <c r="B27" i="5" s="1"/>
  <c r="B28" i="5" s="1"/>
  <c r="B29" i="5" s="1"/>
  <c r="B30" i="5" s="1"/>
  <c r="F13" i="5"/>
  <c r="F14" i="5" s="1"/>
  <c r="E13" i="5"/>
  <c r="B13" i="5"/>
  <c r="B14" i="5" s="1"/>
  <c r="B15" i="5" s="1"/>
  <c r="B16" i="5" s="1"/>
  <c r="B17" i="5" s="1"/>
  <c r="B18" i="5" s="1"/>
  <c r="B19" i="5" s="1"/>
  <c r="H8" i="5"/>
  <c r="F8" i="5"/>
  <c r="E8" i="5"/>
  <c r="C6" i="5"/>
  <c r="H6" i="5" s="1"/>
  <c r="C7" i="5" l="1"/>
  <c r="H7" i="5" s="1"/>
  <c r="F15" i="5"/>
  <c r="C13" i="5"/>
  <c r="G13" i="5" s="1"/>
  <c r="C24" i="5"/>
  <c r="G24" i="5" s="1"/>
  <c r="E26" i="5"/>
  <c r="D7" i="5"/>
  <c r="D6" i="5"/>
  <c r="E14" i="5"/>
  <c r="F25" i="5"/>
  <c r="F24" i="4"/>
  <c r="E24" i="4"/>
  <c r="E25" i="4" s="1"/>
  <c r="B24" i="4"/>
  <c r="B25" i="4" s="1"/>
  <c r="B26" i="4" s="1"/>
  <c r="B27" i="4" s="1"/>
  <c r="B28" i="4" s="1"/>
  <c r="B29" i="4" s="1"/>
  <c r="B30" i="4" s="1"/>
  <c r="F13" i="4"/>
  <c r="F14" i="4" s="1"/>
  <c r="E13" i="4"/>
  <c r="E14" i="4" s="1"/>
  <c r="B13" i="4"/>
  <c r="B14" i="4" s="1"/>
  <c r="B15" i="4" s="1"/>
  <c r="B16" i="4" s="1"/>
  <c r="B17" i="4" s="1"/>
  <c r="B18" i="4" s="1"/>
  <c r="B19" i="4" s="1"/>
  <c r="F8" i="4"/>
  <c r="E8" i="4"/>
  <c r="H8" i="4" s="1"/>
  <c r="C6" i="4"/>
  <c r="D6" i="4" s="1"/>
  <c r="F24" i="3"/>
  <c r="E24" i="3"/>
  <c r="E25" i="3" s="1"/>
  <c r="B24" i="3"/>
  <c r="B25" i="3" s="1"/>
  <c r="B26" i="3" s="1"/>
  <c r="B27" i="3" s="1"/>
  <c r="B28" i="3" s="1"/>
  <c r="B29" i="3" s="1"/>
  <c r="B30" i="3" s="1"/>
  <c r="F13" i="3"/>
  <c r="E13" i="3"/>
  <c r="B13" i="3"/>
  <c r="B14" i="3" s="1"/>
  <c r="B15" i="3" s="1"/>
  <c r="B16" i="3" s="1"/>
  <c r="B17" i="3" s="1"/>
  <c r="B18" i="3" s="1"/>
  <c r="B19" i="3" s="1"/>
  <c r="F8" i="3"/>
  <c r="E8" i="3"/>
  <c r="H8" i="3" s="1"/>
  <c r="C6" i="3"/>
  <c r="E8" i="2"/>
  <c r="C25" i="5" l="1"/>
  <c r="D24" i="5"/>
  <c r="H24" i="5" s="1"/>
  <c r="I24" i="5" s="1"/>
  <c r="E15" i="5"/>
  <c r="C14" i="5"/>
  <c r="D13" i="5"/>
  <c r="H13" i="5" s="1"/>
  <c r="I13" i="5" s="1"/>
  <c r="E27" i="5"/>
  <c r="F16" i="5"/>
  <c r="F26" i="5"/>
  <c r="H6" i="4"/>
  <c r="C7" i="4"/>
  <c r="H7" i="4" s="1"/>
  <c r="E15" i="4"/>
  <c r="F25" i="4"/>
  <c r="F15" i="4"/>
  <c r="E26" i="4"/>
  <c r="C7" i="3"/>
  <c r="D6" i="3"/>
  <c r="H6" i="3"/>
  <c r="F25" i="3"/>
  <c r="E14" i="3"/>
  <c r="E26" i="3"/>
  <c r="F14" i="3"/>
  <c r="H8" i="2"/>
  <c r="F8" i="2"/>
  <c r="F17" i="5" l="1"/>
  <c r="C15" i="5"/>
  <c r="G15" i="5" s="1"/>
  <c r="D14" i="5"/>
  <c r="H14" i="5" s="1"/>
  <c r="K24" i="5"/>
  <c r="F27" i="5"/>
  <c r="E28" i="5"/>
  <c r="K13" i="5"/>
  <c r="G14" i="5"/>
  <c r="C26" i="5"/>
  <c r="D25" i="5"/>
  <c r="H25" i="5" s="1"/>
  <c r="G25" i="5"/>
  <c r="E16" i="5"/>
  <c r="D7" i="4"/>
  <c r="F26" i="4"/>
  <c r="F16" i="4"/>
  <c r="E16" i="4"/>
  <c r="E27" i="4"/>
  <c r="C24" i="4"/>
  <c r="C13" i="4"/>
  <c r="F26" i="3"/>
  <c r="E27" i="3"/>
  <c r="F15" i="3"/>
  <c r="E15" i="3"/>
  <c r="H7" i="3"/>
  <c r="D7" i="3"/>
  <c r="C6" i="2"/>
  <c r="D6" i="2" s="1"/>
  <c r="K25" i="5" l="1"/>
  <c r="I25" i="5"/>
  <c r="C27" i="5"/>
  <c r="D26" i="5"/>
  <c r="H26" i="5" s="1"/>
  <c r="G26" i="5"/>
  <c r="I14" i="5"/>
  <c r="F28" i="5"/>
  <c r="C16" i="5"/>
  <c r="G16" i="5" s="1"/>
  <c r="D15" i="5"/>
  <c r="H15" i="5" s="1"/>
  <c r="I15" i="5" s="1"/>
  <c r="K14" i="5"/>
  <c r="E17" i="5"/>
  <c r="E29" i="5"/>
  <c r="F18" i="5"/>
  <c r="D13" i="4"/>
  <c r="H13" i="4" s="1"/>
  <c r="C14" i="4"/>
  <c r="C15" i="4" s="1"/>
  <c r="G13" i="4"/>
  <c r="E17" i="4"/>
  <c r="F27" i="4"/>
  <c r="C25" i="4"/>
  <c r="D24" i="4"/>
  <c r="H24" i="4" s="1"/>
  <c r="G24" i="4"/>
  <c r="E28" i="4"/>
  <c r="F17" i="4"/>
  <c r="F27" i="3"/>
  <c r="C24" i="3"/>
  <c r="C13" i="3"/>
  <c r="F16" i="3"/>
  <c r="E16" i="3"/>
  <c r="E28" i="3"/>
  <c r="H6" i="2"/>
  <c r="C7" i="2"/>
  <c r="B24" i="2"/>
  <c r="B25" i="2" s="1"/>
  <c r="B26" i="2" s="1"/>
  <c r="B27" i="2" s="1"/>
  <c r="B28" i="2" s="1"/>
  <c r="B29" i="2" s="1"/>
  <c r="B30" i="2" s="1"/>
  <c r="B13" i="2"/>
  <c r="B14" i="2" s="1"/>
  <c r="B15" i="2" s="1"/>
  <c r="B16" i="2" s="1"/>
  <c r="B17" i="2" s="1"/>
  <c r="B18" i="2" s="1"/>
  <c r="B19" i="2" s="1"/>
  <c r="C28" i="5" l="1"/>
  <c r="D27" i="5"/>
  <c r="H27" i="5" s="1"/>
  <c r="G27" i="5"/>
  <c r="C17" i="5"/>
  <c r="G17" i="5" s="1"/>
  <c r="D16" i="5"/>
  <c r="H16" i="5" s="1"/>
  <c r="I16" i="5" s="1"/>
  <c r="K26" i="5"/>
  <c r="E30" i="5"/>
  <c r="F29" i="5"/>
  <c r="F19" i="5"/>
  <c r="E18" i="5"/>
  <c r="K15" i="5"/>
  <c r="I26" i="5"/>
  <c r="I24" i="4"/>
  <c r="I13" i="4"/>
  <c r="K24" i="4"/>
  <c r="F18" i="4"/>
  <c r="D14" i="4"/>
  <c r="H14" i="4" s="1"/>
  <c r="G14" i="4"/>
  <c r="F28" i="4"/>
  <c r="E18" i="4"/>
  <c r="E29" i="4"/>
  <c r="C26" i="4"/>
  <c r="D25" i="4"/>
  <c r="H25" i="4" s="1"/>
  <c r="G25" i="4"/>
  <c r="K13" i="4"/>
  <c r="C14" i="3"/>
  <c r="D13" i="3"/>
  <c r="H13" i="3" s="1"/>
  <c r="G13" i="3"/>
  <c r="E17" i="3"/>
  <c r="F17" i="3"/>
  <c r="G24" i="3"/>
  <c r="C25" i="3"/>
  <c r="D24" i="3"/>
  <c r="H24" i="3" s="1"/>
  <c r="E29" i="3"/>
  <c r="F28" i="3"/>
  <c r="H7" i="2"/>
  <c r="D7" i="2"/>
  <c r="I27" i="5" l="1"/>
  <c r="K16" i="5"/>
  <c r="C18" i="5"/>
  <c r="G18" i="5" s="1"/>
  <c r="D17" i="5"/>
  <c r="H17" i="5" s="1"/>
  <c r="I17" i="5" s="1"/>
  <c r="C29" i="5"/>
  <c r="D28" i="5"/>
  <c r="H28" i="5" s="1"/>
  <c r="G28" i="5"/>
  <c r="E19" i="5"/>
  <c r="F30" i="5"/>
  <c r="K27" i="5"/>
  <c r="K24" i="3"/>
  <c r="F29" i="4"/>
  <c r="C27" i="4"/>
  <c r="D26" i="4"/>
  <c r="H26" i="4" s="1"/>
  <c r="G26" i="4"/>
  <c r="C16" i="4"/>
  <c r="D15" i="4"/>
  <c r="H15" i="4" s="1"/>
  <c r="G15" i="4"/>
  <c r="I15" i="4" s="1"/>
  <c r="I25" i="4"/>
  <c r="E30" i="4"/>
  <c r="I14" i="4"/>
  <c r="F19" i="4"/>
  <c r="K25" i="4"/>
  <c r="E19" i="4"/>
  <c r="K14" i="4"/>
  <c r="I13" i="3"/>
  <c r="K13" i="3"/>
  <c r="I24" i="3"/>
  <c r="E30" i="3"/>
  <c r="C26" i="3"/>
  <c r="D25" i="3"/>
  <c r="H25" i="3" s="1"/>
  <c r="G25" i="3"/>
  <c r="F29" i="3"/>
  <c r="E18" i="3"/>
  <c r="F18" i="3"/>
  <c r="C15" i="3"/>
  <c r="D14" i="3"/>
  <c r="H14" i="3" s="1"/>
  <c r="G14" i="3"/>
  <c r="E24" i="2"/>
  <c r="E25" i="2" s="1"/>
  <c r="E26" i="2" s="1"/>
  <c r="E27" i="2" s="1"/>
  <c r="E28" i="2" s="1"/>
  <c r="E29" i="2" s="1"/>
  <c r="E30" i="2" s="1"/>
  <c r="E13" i="2"/>
  <c r="E14" i="2" s="1"/>
  <c r="E15" i="2" s="1"/>
  <c r="E16" i="2" s="1"/>
  <c r="E17" i="2" s="1"/>
  <c r="E18" i="2" s="1"/>
  <c r="E19" i="2" s="1"/>
  <c r="I28" i="5" l="1"/>
  <c r="K28" i="5"/>
  <c r="C19" i="5"/>
  <c r="D18" i="5"/>
  <c r="H18" i="5" s="1"/>
  <c r="I18" i="5" s="1"/>
  <c r="K17" i="5"/>
  <c r="C30" i="5"/>
  <c r="D29" i="5"/>
  <c r="H29" i="5" s="1"/>
  <c r="G29" i="5"/>
  <c r="K26" i="4"/>
  <c r="I26" i="4"/>
  <c r="C28" i="4"/>
  <c r="D27" i="4"/>
  <c r="H27" i="4" s="1"/>
  <c r="G27" i="4"/>
  <c r="D16" i="4"/>
  <c r="H16" i="4" s="1"/>
  <c r="C17" i="4"/>
  <c r="G16" i="4"/>
  <c r="F30" i="4"/>
  <c r="K15" i="4"/>
  <c r="I14" i="3"/>
  <c r="C27" i="3"/>
  <c r="D26" i="3"/>
  <c r="H26" i="3" s="1"/>
  <c r="K26" i="3"/>
  <c r="G26" i="3"/>
  <c r="I25" i="3"/>
  <c r="F19" i="3"/>
  <c r="F30" i="3"/>
  <c r="C16" i="3"/>
  <c r="D15" i="3"/>
  <c r="H15" i="3" s="1"/>
  <c r="G15" i="3"/>
  <c r="K14" i="3"/>
  <c r="E19" i="3"/>
  <c r="K25" i="3"/>
  <c r="F24" i="2"/>
  <c r="F25" i="2" s="1"/>
  <c r="F26" i="2" s="1"/>
  <c r="F27" i="2" s="1"/>
  <c r="F28" i="2" s="1"/>
  <c r="F29" i="2" s="1"/>
  <c r="F30" i="2" s="1"/>
  <c r="F13" i="2"/>
  <c r="F14" i="2" s="1"/>
  <c r="F15" i="2" s="1"/>
  <c r="F16" i="2" s="1"/>
  <c r="F17" i="2" s="1"/>
  <c r="F18" i="2" s="1"/>
  <c r="F19" i="2" s="1"/>
  <c r="I29" i="5" l="1"/>
  <c r="D19" i="5"/>
  <c r="H19" i="5" s="1"/>
  <c r="K29" i="5"/>
  <c r="K18" i="5"/>
  <c r="D30" i="5"/>
  <c r="H30" i="5" s="1"/>
  <c r="G30" i="5"/>
  <c r="G19" i="5"/>
  <c r="I27" i="4"/>
  <c r="K16" i="4"/>
  <c r="C29" i="4"/>
  <c r="D28" i="4"/>
  <c r="H28" i="4" s="1"/>
  <c r="G28" i="4"/>
  <c r="C18" i="4"/>
  <c r="D17" i="4"/>
  <c r="K17" i="4" s="1"/>
  <c r="G17" i="4"/>
  <c r="I16" i="4"/>
  <c r="K27" i="4"/>
  <c r="I26" i="3"/>
  <c r="C17" i="3"/>
  <c r="D16" i="3"/>
  <c r="H16" i="3" s="1"/>
  <c r="G16" i="3"/>
  <c r="K15" i="3"/>
  <c r="I15" i="3"/>
  <c r="C28" i="3"/>
  <c r="D27" i="3"/>
  <c r="H27" i="3" s="1"/>
  <c r="G27" i="3"/>
  <c r="C24" i="2"/>
  <c r="C13" i="2"/>
  <c r="I30" i="5" l="1"/>
  <c r="I19" i="5"/>
  <c r="K19" i="5"/>
  <c r="K30" i="5"/>
  <c r="D18" i="4"/>
  <c r="H18" i="4" s="1"/>
  <c r="C19" i="4"/>
  <c r="G18" i="4"/>
  <c r="C30" i="4"/>
  <c r="D29" i="4"/>
  <c r="H29" i="4" s="1"/>
  <c r="G29" i="4"/>
  <c r="I28" i="4"/>
  <c r="H17" i="4"/>
  <c r="I17" i="4" s="1"/>
  <c r="K28" i="4"/>
  <c r="K16" i="3"/>
  <c r="C29" i="3"/>
  <c r="D28" i="3"/>
  <c r="H28" i="3" s="1"/>
  <c r="G28" i="3"/>
  <c r="K27" i="3"/>
  <c r="C18" i="3"/>
  <c r="D17" i="3"/>
  <c r="H17" i="3" s="1"/>
  <c r="G17" i="3"/>
  <c r="I27" i="3"/>
  <c r="I16" i="3"/>
  <c r="D13" i="2"/>
  <c r="H13" i="2" s="1"/>
  <c r="C14" i="2"/>
  <c r="G13" i="2"/>
  <c r="D24" i="2"/>
  <c r="H24" i="2" s="1"/>
  <c r="C25" i="2"/>
  <c r="G24" i="2"/>
  <c r="I28" i="3" l="1"/>
  <c r="I18" i="4"/>
  <c r="K18" i="4"/>
  <c r="K29" i="4"/>
  <c r="D19" i="4"/>
  <c r="H19" i="4" s="1"/>
  <c r="G19" i="4"/>
  <c r="D30" i="4"/>
  <c r="H30" i="4" s="1"/>
  <c r="G30" i="4"/>
  <c r="I29" i="4"/>
  <c r="K17" i="3"/>
  <c r="D18" i="3"/>
  <c r="H18" i="3" s="1"/>
  <c r="C19" i="3"/>
  <c r="G18" i="3"/>
  <c r="C30" i="3"/>
  <c r="D29" i="3"/>
  <c r="H29" i="3" s="1"/>
  <c r="G29" i="3"/>
  <c r="I17" i="3"/>
  <c r="K28" i="3"/>
  <c r="I24" i="2"/>
  <c r="K24" i="2"/>
  <c r="K13" i="2"/>
  <c r="I13" i="2"/>
  <c r="G14" i="2"/>
  <c r="D14" i="2"/>
  <c r="H14" i="2" s="1"/>
  <c r="C15" i="2"/>
  <c r="C26" i="2"/>
  <c r="G25" i="2"/>
  <c r="D25" i="2"/>
  <c r="H25" i="2" s="1"/>
  <c r="I19" i="4" l="1"/>
  <c r="K30" i="4"/>
  <c r="I30" i="4"/>
  <c r="K19" i="4"/>
  <c r="I18" i="3"/>
  <c r="I29" i="3"/>
  <c r="K29" i="3"/>
  <c r="D19" i="3"/>
  <c r="H19" i="3" s="1"/>
  <c r="G19" i="3"/>
  <c r="D30" i="3"/>
  <c r="H30" i="3" s="1"/>
  <c r="G30" i="3"/>
  <c r="K18" i="3"/>
  <c r="K25" i="2"/>
  <c r="K14" i="2"/>
  <c r="G15" i="2"/>
  <c r="C16" i="2"/>
  <c r="D15" i="2"/>
  <c r="H15" i="2" s="1"/>
  <c r="C27" i="2"/>
  <c r="G26" i="2"/>
  <c r="D26" i="2"/>
  <c r="H26" i="2" s="1"/>
  <c r="I25" i="2"/>
  <c r="I14" i="2"/>
  <c r="I19" i="3" l="1"/>
  <c r="I30" i="3"/>
  <c r="K30" i="3"/>
  <c r="K19" i="3"/>
  <c r="K15" i="2"/>
  <c r="K26" i="2"/>
  <c r="C28" i="2"/>
  <c r="G27" i="2"/>
  <c r="D27" i="2"/>
  <c r="H27" i="2" s="1"/>
  <c r="G16" i="2"/>
  <c r="C17" i="2"/>
  <c r="D16" i="2"/>
  <c r="H16" i="2" s="1"/>
  <c r="I26" i="2"/>
  <c r="I15" i="2"/>
  <c r="I16" i="2" l="1"/>
  <c r="K16" i="2"/>
  <c r="K27" i="2"/>
  <c r="I27" i="2"/>
  <c r="G17" i="2"/>
  <c r="D17" i="2"/>
  <c r="H17" i="2" s="1"/>
  <c r="C18" i="2"/>
  <c r="D28" i="2"/>
  <c r="H28" i="2" s="1"/>
  <c r="G28" i="2"/>
  <c r="C29" i="2"/>
  <c r="K28" i="2" l="1"/>
  <c r="I28" i="2"/>
  <c r="K17" i="2"/>
  <c r="C19" i="2"/>
  <c r="G18" i="2"/>
  <c r="D18" i="2"/>
  <c r="H18" i="2" s="1"/>
  <c r="I17" i="2"/>
  <c r="D29" i="2"/>
  <c r="H29" i="2" s="1"/>
  <c r="C30" i="2"/>
  <c r="G29" i="2"/>
  <c r="K29" i="2" l="1"/>
  <c r="K18" i="2"/>
  <c r="I29" i="2"/>
  <c r="I18" i="2"/>
  <c r="G30" i="2"/>
  <c r="D30" i="2"/>
  <c r="H30" i="2" s="1"/>
  <c r="G19" i="2"/>
  <c r="D19" i="2"/>
  <c r="H19" i="2" s="1"/>
  <c r="K19" i="2" l="1"/>
  <c r="I19" i="2"/>
  <c r="K30" i="2"/>
  <c r="I30" i="2"/>
</calcChain>
</file>

<file path=xl/sharedStrings.xml><?xml version="1.0" encoding="utf-8"?>
<sst xmlns="http://schemas.openxmlformats.org/spreadsheetml/2006/main" count="140" uniqueCount="24">
  <si>
    <t>HR = RAi / RAc =</t>
  </si>
  <si>
    <t>Con eventos</t>
  </si>
  <si>
    <t>Sin eventos</t>
  </si>
  <si>
    <t>Total</t>
  </si>
  <si>
    <t>Intervención</t>
  </si>
  <si>
    <t>Control</t>
  </si>
  <si>
    <t>Asign</t>
  </si>
  <si>
    <t>HR</t>
  </si>
  <si>
    <r>
      <t>% 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</t>
    </r>
  </si>
  <si>
    <t>nº Ev total</t>
  </si>
  <si>
    <r>
      <t>% RA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 xml:space="preserve"> </t>
    </r>
  </si>
  <si>
    <r>
      <t>% RA</t>
    </r>
    <r>
      <rPr>
        <b/>
        <vertAlign val="subscript"/>
        <sz val="11"/>
        <rFont val="Calibri"/>
        <family val="2"/>
      </rPr>
      <t>i</t>
    </r>
    <r>
      <rPr>
        <b/>
        <sz val="11"/>
        <rFont val="Calibri"/>
        <family val="2"/>
      </rPr>
      <t xml:space="preserve"> 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</si>
  <si>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</si>
  <si>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</si>
  <si>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nº Ev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</si>
  <si>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nº Ev</t>
    </r>
    <r>
      <rPr>
        <b/>
        <vertAlign val="subscript"/>
        <sz val="11"/>
        <color theme="1"/>
        <rFont val="Calibri"/>
        <family val="2"/>
        <scheme val="minor"/>
      </rPr>
      <t>i</t>
    </r>
  </si>
  <si>
    <t>Sumar sucesivamente</t>
  </si>
  <si>
    <t>Restar sucesivamente</t>
  </si>
  <si>
    <t>NNT</t>
  </si>
  <si>
    <t>Encontrar numeradores teniendo eventos y HR (en una aproximación por multiplicación y no exactitud por cálculo exponencial)</t>
  </si>
  <si>
    <t>20201001-ECA IMp110 15m, CPNM-met-IV, PDL1+ [Atez vs 5QMTpt],+SLE =+SG. Hebst</t>
  </si>
  <si>
    <t>Herbst RS, Giaccone G, de Marinis F, on behalf of the IMpower 110 investigators. Atezolizumab for First-Line Treatment of PD-L1-Selected Patients with NSCLC. N Engl J Med. 2020 Oct 1;383(14):1328-1339.</t>
  </si>
  <si>
    <r>
      <t>%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</t>
    </r>
  </si>
  <si>
    <t>Buscando por ensayo-error la mejor aproximación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</si>
</sst>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right" vertical="center"/>
    </xf>
    <xf numFmtId="43" fontId="2" fillId="2" borderId="1" xfId="1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2" xfId="0" applyFont="1" applyBorder="1" applyAlignment="1">
      <alignment horizontal="right" vertical="center"/>
    </xf>
    <xf numFmtId="164" fontId="2" fillId="0" borderId="0" xfId="1" applyNumberFormat="1" applyFont="1" applyAlignment="1">
      <alignment horizontal="right"/>
    </xf>
    <xf numFmtId="165" fontId="3" fillId="0" borderId="0" xfId="2" applyNumberFormat="1" applyFont="1"/>
    <xf numFmtId="164" fontId="3" fillId="0" borderId="0" xfId="0" applyNumberFormat="1" applyFont="1"/>
    <xf numFmtId="164" fontId="2" fillId="0" borderId="0" xfId="0" applyNumberFormat="1" applyFont="1" applyFill="1"/>
    <xf numFmtId="164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/>
    <xf numFmtId="164" fontId="3" fillId="3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3" fillId="3" borderId="1" xfId="2" applyNumberFormat="1" applyFont="1" applyFill="1" applyBorder="1" applyAlignment="1">
      <alignment vertical="center"/>
    </xf>
    <xf numFmtId="164" fontId="10" fillId="3" borderId="0" xfId="1" applyNumberFormat="1" applyFont="1" applyFill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right"/>
    </xf>
    <xf numFmtId="0" fontId="3" fillId="0" borderId="0" xfId="0" applyFont="1" applyFill="1"/>
    <xf numFmtId="165" fontId="3" fillId="0" borderId="0" xfId="2" applyNumberFormat="1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0" fontId="12" fillId="4" borderId="7" xfId="0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4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0" fillId="3" borderId="0" xfId="1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0" borderId="0" xfId="0" applyNumberFormat="1" applyFont="1" applyFill="1" applyAlignment="1">
      <alignment vertical="center"/>
    </xf>
    <xf numFmtId="165" fontId="0" fillId="0" borderId="0" xfId="0" applyNumberFormat="1"/>
    <xf numFmtId="0" fontId="14" fillId="0" borderId="0" xfId="0" applyFont="1"/>
    <xf numFmtId="0" fontId="15" fillId="0" borderId="0" xfId="0" applyFont="1"/>
    <xf numFmtId="165" fontId="0" fillId="0" borderId="1" xfId="0" applyNumberForma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1053354</xdr:colOff>
      <xdr:row>7</xdr:row>
      <xdr:rowOff>112059</xdr:rowOff>
    </xdr:from>
    <xdr:to>
      <xdr:col>8</xdr:col>
      <xdr:colOff>381000</xdr:colOff>
      <xdr:row>14</xdr:row>
      <xdr:rowOff>114300</xdr:rowOff>
    </xdr:to>
    <xdr:cxnSp macro="">
      <xdr:nvCxnSpPr>
        <xdr:cNvPr id="4" name="Conector recto de flecha 3"/>
        <xdr:cNvCxnSpPr/>
      </xdr:nvCxnSpPr>
      <xdr:spPr>
        <a:xfrm flipH="1" flipV="1">
          <a:off x="2967879" y="1245534"/>
          <a:ext cx="4309221" cy="13357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1053355</xdr:colOff>
      <xdr:row>7</xdr:row>
      <xdr:rowOff>112061</xdr:rowOff>
    </xdr:from>
    <xdr:to>
      <xdr:col>8</xdr:col>
      <xdr:colOff>342900</xdr:colOff>
      <xdr:row>17</xdr:row>
      <xdr:rowOff>85725</xdr:rowOff>
    </xdr:to>
    <xdr:cxnSp macro="">
      <xdr:nvCxnSpPr>
        <xdr:cNvPr id="2" name="Conector recto de flecha 1"/>
        <xdr:cNvCxnSpPr/>
      </xdr:nvCxnSpPr>
      <xdr:spPr>
        <a:xfrm flipH="1" flipV="1">
          <a:off x="2967880" y="1245536"/>
          <a:ext cx="4271120" cy="18786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1053355</xdr:colOff>
      <xdr:row>7</xdr:row>
      <xdr:rowOff>102536</xdr:rowOff>
    </xdr:from>
    <xdr:to>
      <xdr:col>8</xdr:col>
      <xdr:colOff>285750</xdr:colOff>
      <xdr:row>14</xdr:row>
      <xdr:rowOff>76200</xdr:rowOff>
    </xdr:to>
    <xdr:cxnSp macro="">
      <xdr:nvCxnSpPr>
        <xdr:cNvPr id="2" name="Conector recto de flecha 1"/>
        <xdr:cNvCxnSpPr/>
      </xdr:nvCxnSpPr>
      <xdr:spPr>
        <a:xfrm flipH="1" flipV="1">
          <a:off x="2967880" y="1236011"/>
          <a:ext cx="4213970" cy="13071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1053355</xdr:colOff>
      <xdr:row>7</xdr:row>
      <xdr:rowOff>112060</xdr:rowOff>
    </xdr:from>
    <xdr:to>
      <xdr:col>8</xdr:col>
      <xdr:colOff>371475</xdr:colOff>
      <xdr:row>16</xdr:row>
      <xdr:rowOff>104775</xdr:rowOff>
    </xdr:to>
    <xdr:cxnSp macro="">
      <xdr:nvCxnSpPr>
        <xdr:cNvPr id="2" name="Conector recto de flecha 1"/>
        <xdr:cNvCxnSpPr/>
      </xdr:nvCxnSpPr>
      <xdr:spPr>
        <a:xfrm flipH="1" flipV="1">
          <a:off x="2967880" y="1245535"/>
          <a:ext cx="4299695" cy="170721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zoomScaleNormal="100" workbookViewId="0"/>
  </sheetViews>
  <sheetFormatPr baseColWidth="10" defaultColWidth="25.28515625" defaultRowHeight="15" x14ac:dyDescent="0.25"/>
  <cols>
    <col min="1" max="1" width="1.7109375" customWidth="1"/>
    <col min="2" max="2" width="27" customWidth="1"/>
    <col min="3" max="3" width="17.28515625" customWidth="1"/>
    <col min="4" max="4" width="10.7109375" customWidth="1"/>
    <col min="5" max="5" width="10.28515625" customWidth="1"/>
    <col min="6" max="6" width="11.42578125" customWidth="1"/>
    <col min="7" max="7" width="12.42578125" customWidth="1"/>
    <col min="8" max="8" width="12.5703125" customWidth="1"/>
    <col min="9" max="9" width="11.42578125" customWidth="1"/>
    <col min="10" max="10" width="12.140625" customWidth="1"/>
    <col min="11" max="11" width="16.42578125" customWidth="1"/>
    <col min="12" max="254" width="11.42578125" customWidth="1"/>
    <col min="256" max="256" width="1.7109375" customWidth="1"/>
    <col min="257" max="257" width="27" customWidth="1"/>
    <col min="258" max="258" width="17.28515625" customWidth="1"/>
    <col min="259" max="259" width="10.7109375" customWidth="1"/>
    <col min="260" max="260" width="10.28515625" customWidth="1"/>
    <col min="261" max="261" width="3.140625" customWidth="1"/>
    <col min="262" max="262" width="12.42578125" customWidth="1"/>
    <col min="263" max="264" width="11.42578125" customWidth="1"/>
    <col min="265" max="265" width="23.42578125" customWidth="1"/>
    <col min="266" max="266" width="1" customWidth="1"/>
    <col min="267" max="267" width="5.140625" customWidth="1"/>
    <col min="268" max="510" width="11.42578125" customWidth="1"/>
    <col min="512" max="512" width="1.7109375" customWidth="1"/>
    <col min="513" max="513" width="27" customWidth="1"/>
    <col min="514" max="514" width="17.28515625" customWidth="1"/>
    <col min="515" max="515" width="10.7109375" customWidth="1"/>
    <col min="516" max="516" width="10.28515625" customWidth="1"/>
    <col min="517" max="517" width="3.140625" customWidth="1"/>
    <col min="518" max="518" width="12.42578125" customWidth="1"/>
    <col min="519" max="520" width="11.42578125" customWidth="1"/>
    <col min="521" max="521" width="23.42578125" customWidth="1"/>
    <col min="522" max="522" width="1" customWidth="1"/>
    <col min="523" max="523" width="5.140625" customWidth="1"/>
    <col min="524" max="766" width="11.42578125" customWidth="1"/>
    <col min="768" max="768" width="1.7109375" customWidth="1"/>
    <col min="769" max="769" width="27" customWidth="1"/>
    <col min="770" max="770" width="17.28515625" customWidth="1"/>
    <col min="771" max="771" width="10.7109375" customWidth="1"/>
    <col min="772" max="772" width="10.28515625" customWidth="1"/>
    <col min="773" max="773" width="3.140625" customWidth="1"/>
    <col min="774" max="774" width="12.42578125" customWidth="1"/>
    <col min="775" max="776" width="11.42578125" customWidth="1"/>
    <col min="777" max="777" width="23.42578125" customWidth="1"/>
    <col min="778" max="778" width="1" customWidth="1"/>
    <col min="779" max="779" width="5.140625" customWidth="1"/>
    <col min="780" max="1022" width="11.42578125" customWidth="1"/>
    <col min="1024" max="1024" width="1.7109375" customWidth="1"/>
    <col min="1025" max="1025" width="27" customWidth="1"/>
    <col min="1026" max="1026" width="17.28515625" customWidth="1"/>
    <col min="1027" max="1027" width="10.7109375" customWidth="1"/>
    <col min="1028" max="1028" width="10.28515625" customWidth="1"/>
    <col min="1029" max="1029" width="3.140625" customWidth="1"/>
    <col min="1030" max="1030" width="12.42578125" customWidth="1"/>
    <col min="1031" max="1032" width="11.42578125" customWidth="1"/>
    <col min="1033" max="1033" width="23.42578125" customWidth="1"/>
    <col min="1034" max="1034" width="1" customWidth="1"/>
    <col min="1035" max="1035" width="5.140625" customWidth="1"/>
    <col min="1036" max="1278" width="11.42578125" customWidth="1"/>
    <col min="1280" max="1280" width="1.7109375" customWidth="1"/>
    <col min="1281" max="1281" width="27" customWidth="1"/>
    <col min="1282" max="1282" width="17.28515625" customWidth="1"/>
    <col min="1283" max="1283" width="10.7109375" customWidth="1"/>
    <col min="1284" max="1284" width="10.28515625" customWidth="1"/>
    <col min="1285" max="1285" width="3.140625" customWidth="1"/>
    <col min="1286" max="1286" width="12.42578125" customWidth="1"/>
    <col min="1287" max="1288" width="11.42578125" customWidth="1"/>
    <col min="1289" max="1289" width="23.42578125" customWidth="1"/>
    <col min="1290" max="1290" width="1" customWidth="1"/>
    <col min="1291" max="1291" width="5.140625" customWidth="1"/>
    <col min="1292" max="1534" width="11.42578125" customWidth="1"/>
    <col min="1536" max="1536" width="1.7109375" customWidth="1"/>
    <col min="1537" max="1537" width="27" customWidth="1"/>
    <col min="1538" max="1538" width="17.28515625" customWidth="1"/>
    <col min="1539" max="1539" width="10.7109375" customWidth="1"/>
    <col min="1540" max="1540" width="10.28515625" customWidth="1"/>
    <col min="1541" max="1541" width="3.140625" customWidth="1"/>
    <col min="1542" max="1542" width="12.42578125" customWidth="1"/>
    <col min="1543" max="1544" width="11.42578125" customWidth="1"/>
    <col min="1545" max="1545" width="23.42578125" customWidth="1"/>
    <col min="1546" max="1546" width="1" customWidth="1"/>
    <col min="1547" max="1547" width="5.140625" customWidth="1"/>
    <col min="1548" max="1790" width="11.42578125" customWidth="1"/>
    <col min="1792" max="1792" width="1.7109375" customWidth="1"/>
    <col min="1793" max="1793" width="27" customWidth="1"/>
    <col min="1794" max="1794" width="17.28515625" customWidth="1"/>
    <col min="1795" max="1795" width="10.7109375" customWidth="1"/>
    <col min="1796" max="1796" width="10.28515625" customWidth="1"/>
    <col min="1797" max="1797" width="3.140625" customWidth="1"/>
    <col min="1798" max="1798" width="12.42578125" customWidth="1"/>
    <col min="1799" max="1800" width="11.42578125" customWidth="1"/>
    <col min="1801" max="1801" width="23.42578125" customWidth="1"/>
    <col min="1802" max="1802" width="1" customWidth="1"/>
    <col min="1803" max="1803" width="5.140625" customWidth="1"/>
    <col min="1804" max="2046" width="11.42578125" customWidth="1"/>
    <col min="2048" max="2048" width="1.7109375" customWidth="1"/>
    <col min="2049" max="2049" width="27" customWidth="1"/>
    <col min="2050" max="2050" width="17.28515625" customWidth="1"/>
    <col min="2051" max="2051" width="10.7109375" customWidth="1"/>
    <col min="2052" max="2052" width="10.28515625" customWidth="1"/>
    <col min="2053" max="2053" width="3.140625" customWidth="1"/>
    <col min="2054" max="2054" width="12.42578125" customWidth="1"/>
    <col min="2055" max="2056" width="11.42578125" customWidth="1"/>
    <col min="2057" max="2057" width="23.42578125" customWidth="1"/>
    <col min="2058" max="2058" width="1" customWidth="1"/>
    <col min="2059" max="2059" width="5.140625" customWidth="1"/>
    <col min="2060" max="2302" width="11.42578125" customWidth="1"/>
    <col min="2304" max="2304" width="1.7109375" customWidth="1"/>
    <col min="2305" max="2305" width="27" customWidth="1"/>
    <col min="2306" max="2306" width="17.28515625" customWidth="1"/>
    <col min="2307" max="2307" width="10.7109375" customWidth="1"/>
    <col min="2308" max="2308" width="10.28515625" customWidth="1"/>
    <col min="2309" max="2309" width="3.140625" customWidth="1"/>
    <col min="2310" max="2310" width="12.42578125" customWidth="1"/>
    <col min="2311" max="2312" width="11.42578125" customWidth="1"/>
    <col min="2313" max="2313" width="23.42578125" customWidth="1"/>
    <col min="2314" max="2314" width="1" customWidth="1"/>
    <col min="2315" max="2315" width="5.140625" customWidth="1"/>
    <col min="2316" max="2558" width="11.42578125" customWidth="1"/>
    <col min="2560" max="2560" width="1.7109375" customWidth="1"/>
    <col min="2561" max="2561" width="27" customWidth="1"/>
    <col min="2562" max="2562" width="17.28515625" customWidth="1"/>
    <col min="2563" max="2563" width="10.7109375" customWidth="1"/>
    <col min="2564" max="2564" width="10.28515625" customWidth="1"/>
    <col min="2565" max="2565" width="3.140625" customWidth="1"/>
    <col min="2566" max="2566" width="12.42578125" customWidth="1"/>
    <col min="2567" max="2568" width="11.42578125" customWidth="1"/>
    <col min="2569" max="2569" width="23.42578125" customWidth="1"/>
    <col min="2570" max="2570" width="1" customWidth="1"/>
    <col min="2571" max="2571" width="5.140625" customWidth="1"/>
    <col min="2572" max="2814" width="11.42578125" customWidth="1"/>
    <col min="2816" max="2816" width="1.7109375" customWidth="1"/>
    <col min="2817" max="2817" width="27" customWidth="1"/>
    <col min="2818" max="2818" width="17.28515625" customWidth="1"/>
    <col min="2819" max="2819" width="10.7109375" customWidth="1"/>
    <col min="2820" max="2820" width="10.28515625" customWidth="1"/>
    <col min="2821" max="2821" width="3.140625" customWidth="1"/>
    <col min="2822" max="2822" width="12.42578125" customWidth="1"/>
    <col min="2823" max="2824" width="11.42578125" customWidth="1"/>
    <col min="2825" max="2825" width="23.42578125" customWidth="1"/>
    <col min="2826" max="2826" width="1" customWidth="1"/>
    <col min="2827" max="2827" width="5.140625" customWidth="1"/>
    <col min="2828" max="3070" width="11.42578125" customWidth="1"/>
    <col min="3072" max="3072" width="1.7109375" customWidth="1"/>
    <col min="3073" max="3073" width="27" customWidth="1"/>
    <col min="3074" max="3074" width="17.28515625" customWidth="1"/>
    <col min="3075" max="3075" width="10.7109375" customWidth="1"/>
    <col min="3076" max="3076" width="10.28515625" customWidth="1"/>
    <col min="3077" max="3077" width="3.140625" customWidth="1"/>
    <col min="3078" max="3078" width="12.42578125" customWidth="1"/>
    <col min="3079" max="3080" width="11.42578125" customWidth="1"/>
    <col min="3081" max="3081" width="23.42578125" customWidth="1"/>
    <col min="3082" max="3082" width="1" customWidth="1"/>
    <col min="3083" max="3083" width="5.140625" customWidth="1"/>
    <col min="3084" max="3326" width="11.42578125" customWidth="1"/>
    <col min="3328" max="3328" width="1.7109375" customWidth="1"/>
    <col min="3329" max="3329" width="27" customWidth="1"/>
    <col min="3330" max="3330" width="17.28515625" customWidth="1"/>
    <col min="3331" max="3331" width="10.7109375" customWidth="1"/>
    <col min="3332" max="3332" width="10.28515625" customWidth="1"/>
    <col min="3333" max="3333" width="3.140625" customWidth="1"/>
    <col min="3334" max="3334" width="12.42578125" customWidth="1"/>
    <col min="3335" max="3336" width="11.42578125" customWidth="1"/>
    <col min="3337" max="3337" width="23.42578125" customWidth="1"/>
    <col min="3338" max="3338" width="1" customWidth="1"/>
    <col min="3339" max="3339" width="5.140625" customWidth="1"/>
    <col min="3340" max="3582" width="11.42578125" customWidth="1"/>
    <col min="3584" max="3584" width="1.7109375" customWidth="1"/>
    <col min="3585" max="3585" width="27" customWidth="1"/>
    <col min="3586" max="3586" width="17.28515625" customWidth="1"/>
    <col min="3587" max="3587" width="10.7109375" customWidth="1"/>
    <col min="3588" max="3588" width="10.28515625" customWidth="1"/>
    <col min="3589" max="3589" width="3.140625" customWidth="1"/>
    <col min="3590" max="3590" width="12.42578125" customWidth="1"/>
    <col min="3591" max="3592" width="11.42578125" customWidth="1"/>
    <col min="3593" max="3593" width="23.42578125" customWidth="1"/>
    <col min="3594" max="3594" width="1" customWidth="1"/>
    <col min="3595" max="3595" width="5.140625" customWidth="1"/>
    <col min="3596" max="3838" width="11.42578125" customWidth="1"/>
    <col min="3840" max="3840" width="1.7109375" customWidth="1"/>
    <col min="3841" max="3841" width="27" customWidth="1"/>
    <col min="3842" max="3842" width="17.28515625" customWidth="1"/>
    <col min="3843" max="3843" width="10.7109375" customWidth="1"/>
    <col min="3844" max="3844" width="10.28515625" customWidth="1"/>
    <col min="3845" max="3845" width="3.140625" customWidth="1"/>
    <col min="3846" max="3846" width="12.42578125" customWidth="1"/>
    <col min="3847" max="3848" width="11.42578125" customWidth="1"/>
    <col min="3849" max="3849" width="23.42578125" customWidth="1"/>
    <col min="3850" max="3850" width="1" customWidth="1"/>
    <col min="3851" max="3851" width="5.140625" customWidth="1"/>
    <col min="3852" max="4094" width="11.42578125" customWidth="1"/>
    <col min="4096" max="4096" width="1.7109375" customWidth="1"/>
    <col min="4097" max="4097" width="27" customWidth="1"/>
    <col min="4098" max="4098" width="17.28515625" customWidth="1"/>
    <col min="4099" max="4099" width="10.7109375" customWidth="1"/>
    <col min="4100" max="4100" width="10.28515625" customWidth="1"/>
    <col min="4101" max="4101" width="3.140625" customWidth="1"/>
    <col min="4102" max="4102" width="12.42578125" customWidth="1"/>
    <col min="4103" max="4104" width="11.42578125" customWidth="1"/>
    <col min="4105" max="4105" width="23.42578125" customWidth="1"/>
    <col min="4106" max="4106" width="1" customWidth="1"/>
    <col min="4107" max="4107" width="5.140625" customWidth="1"/>
    <col min="4108" max="4350" width="11.42578125" customWidth="1"/>
    <col min="4352" max="4352" width="1.7109375" customWidth="1"/>
    <col min="4353" max="4353" width="27" customWidth="1"/>
    <col min="4354" max="4354" width="17.28515625" customWidth="1"/>
    <col min="4355" max="4355" width="10.7109375" customWidth="1"/>
    <col min="4356" max="4356" width="10.28515625" customWidth="1"/>
    <col min="4357" max="4357" width="3.140625" customWidth="1"/>
    <col min="4358" max="4358" width="12.42578125" customWidth="1"/>
    <col min="4359" max="4360" width="11.42578125" customWidth="1"/>
    <col min="4361" max="4361" width="23.42578125" customWidth="1"/>
    <col min="4362" max="4362" width="1" customWidth="1"/>
    <col min="4363" max="4363" width="5.140625" customWidth="1"/>
    <col min="4364" max="4606" width="11.42578125" customWidth="1"/>
    <col min="4608" max="4608" width="1.7109375" customWidth="1"/>
    <col min="4609" max="4609" width="27" customWidth="1"/>
    <col min="4610" max="4610" width="17.28515625" customWidth="1"/>
    <col min="4611" max="4611" width="10.7109375" customWidth="1"/>
    <col min="4612" max="4612" width="10.28515625" customWidth="1"/>
    <col min="4613" max="4613" width="3.140625" customWidth="1"/>
    <col min="4614" max="4614" width="12.42578125" customWidth="1"/>
    <col min="4615" max="4616" width="11.42578125" customWidth="1"/>
    <col min="4617" max="4617" width="23.42578125" customWidth="1"/>
    <col min="4618" max="4618" width="1" customWidth="1"/>
    <col min="4619" max="4619" width="5.140625" customWidth="1"/>
    <col min="4620" max="4862" width="11.42578125" customWidth="1"/>
    <col min="4864" max="4864" width="1.7109375" customWidth="1"/>
    <col min="4865" max="4865" width="27" customWidth="1"/>
    <col min="4866" max="4866" width="17.28515625" customWidth="1"/>
    <col min="4867" max="4867" width="10.7109375" customWidth="1"/>
    <col min="4868" max="4868" width="10.28515625" customWidth="1"/>
    <col min="4869" max="4869" width="3.140625" customWidth="1"/>
    <col min="4870" max="4870" width="12.42578125" customWidth="1"/>
    <col min="4871" max="4872" width="11.42578125" customWidth="1"/>
    <col min="4873" max="4873" width="23.42578125" customWidth="1"/>
    <col min="4874" max="4874" width="1" customWidth="1"/>
    <col min="4875" max="4875" width="5.140625" customWidth="1"/>
    <col min="4876" max="5118" width="11.42578125" customWidth="1"/>
    <col min="5120" max="5120" width="1.7109375" customWidth="1"/>
    <col min="5121" max="5121" width="27" customWidth="1"/>
    <col min="5122" max="5122" width="17.28515625" customWidth="1"/>
    <col min="5123" max="5123" width="10.7109375" customWidth="1"/>
    <col min="5124" max="5124" width="10.28515625" customWidth="1"/>
    <col min="5125" max="5125" width="3.140625" customWidth="1"/>
    <col min="5126" max="5126" width="12.42578125" customWidth="1"/>
    <col min="5127" max="5128" width="11.42578125" customWidth="1"/>
    <col min="5129" max="5129" width="23.42578125" customWidth="1"/>
    <col min="5130" max="5130" width="1" customWidth="1"/>
    <col min="5131" max="5131" width="5.140625" customWidth="1"/>
    <col min="5132" max="5374" width="11.42578125" customWidth="1"/>
    <col min="5376" max="5376" width="1.7109375" customWidth="1"/>
    <col min="5377" max="5377" width="27" customWidth="1"/>
    <col min="5378" max="5378" width="17.28515625" customWidth="1"/>
    <col min="5379" max="5379" width="10.7109375" customWidth="1"/>
    <col min="5380" max="5380" width="10.28515625" customWidth="1"/>
    <col min="5381" max="5381" width="3.140625" customWidth="1"/>
    <col min="5382" max="5382" width="12.42578125" customWidth="1"/>
    <col min="5383" max="5384" width="11.42578125" customWidth="1"/>
    <col min="5385" max="5385" width="23.42578125" customWidth="1"/>
    <col min="5386" max="5386" width="1" customWidth="1"/>
    <col min="5387" max="5387" width="5.140625" customWidth="1"/>
    <col min="5388" max="5630" width="11.42578125" customWidth="1"/>
    <col min="5632" max="5632" width="1.7109375" customWidth="1"/>
    <col min="5633" max="5633" width="27" customWidth="1"/>
    <col min="5634" max="5634" width="17.28515625" customWidth="1"/>
    <col min="5635" max="5635" width="10.7109375" customWidth="1"/>
    <col min="5636" max="5636" width="10.28515625" customWidth="1"/>
    <col min="5637" max="5637" width="3.140625" customWidth="1"/>
    <col min="5638" max="5638" width="12.42578125" customWidth="1"/>
    <col min="5639" max="5640" width="11.42578125" customWidth="1"/>
    <col min="5641" max="5641" width="23.42578125" customWidth="1"/>
    <col min="5642" max="5642" width="1" customWidth="1"/>
    <col min="5643" max="5643" width="5.140625" customWidth="1"/>
    <col min="5644" max="5886" width="11.42578125" customWidth="1"/>
    <col min="5888" max="5888" width="1.7109375" customWidth="1"/>
    <col min="5889" max="5889" width="27" customWidth="1"/>
    <col min="5890" max="5890" width="17.28515625" customWidth="1"/>
    <col min="5891" max="5891" width="10.7109375" customWidth="1"/>
    <col min="5892" max="5892" width="10.28515625" customWidth="1"/>
    <col min="5893" max="5893" width="3.140625" customWidth="1"/>
    <col min="5894" max="5894" width="12.42578125" customWidth="1"/>
    <col min="5895" max="5896" width="11.42578125" customWidth="1"/>
    <col min="5897" max="5897" width="23.42578125" customWidth="1"/>
    <col min="5898" max="5898" width="1" customWidth="1"/>
    <col min="5899" max="5899" width="5.140625" customWidth="1"/>
    <col min="5900" max="6142" width="11.42578125" customWidth="1"/>
    <col min="6144" max="6144" width="1.7109375" customWidth="1"/>
    <col min="6145" max="6145" width="27" customWidth="1"/>
    <col min="6146" max="6146" width="17.28515625" customWidth="1"/>
    <col min="6147" max="6147" width="10.7109375" customWidth="1"/>
    <col min="6148" max="6148" width="10.28515625" customWidth="1"/>
    <col min="6149" max="6149" width="3.140625" customWidth="1"/>
    <col min="6150" max="6150" width="12.42578125" customWidth="1"/>
    <col min="6151" max="6152" width="11.42578125" customWidth="1"/>
    <col min="6153" max="6153" width="23.42578125" customWidth="1"/>
    <col min="6154" max="6154" width="1" customWidth="1"/>
    <col min="6155" max="6155" width="5.140625" customWidth="1"/>
    <col min="6156" max="6398" width="11.42578125" customWidth="1"/>
    <col min="6400" max="6400" width="1.7109375" customWidth="1"/>
    <col min="6401" max="6401" width="27" customWidth="1"/>
    <col min="6402" max="6402" width="17.28515625" customWidth="1"/>
    <col min="6403" max="6403" width="10.7109375" customWidth="1"/>
    <col min="6404" max="6404" width="10.28515625" customWidth="1"/>
    <col min="6405" max="6405" width="3.140625" customWidth="1"/>
    <col min="6406" max="6406" width="12.42578125" customWidth="1"/>
    <col min="6407" max="6408" width="11.42578125" customWidth="1"/>
    <col min="6409" max="6409" width="23.42578125" customWidth="1"/>
    <col min="6410" max="6410" width="1" customWidth="1"/>
    <col min="6411" max="6411" width="5.140625" customWidth="1"/>
    <col min="6412" max="6654" width="11.42578125" customWidth="1"/>
    <col min="6656" max="6656" width="1.7109375" customWidth="1"/>
    <col min="6657" max="6657" width="27" customWidth="1"/>
    <col min="6658" max="6658" width="17.28515625" customWidth="1"/>
    <col min="6659" max="6659" width="10.7109375" customWidth="1"/>
    <col min="6660" max="6660" width="10.28515625" customWidth="1"/>
    <col min="6661" max="6661" width="3.140625" customWidth="1"/>
    <col min="6662" max="6662" width="12.42578125" customWidth="1"/>
    <col min="6663" max="6664" width="11.42578125" customWidth="1"/>
    <col min="6665" max="6665" width="23.42578125" customWidth="1"/>
    <col min="6666" max="6666" width="1" customWidth="1"/>
    <col min="6667" max="6667" width="5.140625" customWidth="1"/>
    <col min="6668" max="6910" width="11.42578125" customWidth="1"/>
    <col min="6912" max="6912" width="1.7109375" customWidth="1"/>
    <col min="6913" max="6913" width="27" customWidth="1"/>
    <col min="6914" max="6914" width="17.28515625" customWidth="1"/>
    <col min="6915" max="6915" width="10.7109375" customWidth="1"/>
    <col min="6916" max="6916" width="10.28515625" customWidth="1"/>
    <col min="6917" max="6917" width="3.140625" customWidth="1"/>
    <col min="6918" max="6918" width="12.42578125" customWidth="1"/>
    <col min="6919" max="6920" width="11.42578125" customWidth="1"/>
    <col min="6921" max="6921" width="23.42578125" customWidth="1"/>
    <col min="6922" max="6922" width="1" customWidth="1"/>
    <col min="6923" max="6923" width="5.140625" customWidth="1"/>
    <col min="6924" max="7166" width="11.42578125" customWidth="1"/>
    <col min="7168" max="7168" width="1.7109375" customWidth="1"/>
    <col min="7169" max="7169" width="27" customWidth="1"/>
    <col min="7170" max="7170" width="17.28515625" customWidth="1"/>
    <col min="7171" max="7171" width="10.7109375" customWidth="1"/>
    <col min="7172" max="7172" width="10.28515625" customWidth="1"/>
    <col min="7173" max="7173" width="3.140625" customWidth="1"/>
    <col min="7174" max="7174" width="12.42578125" customWidth="1"/>
    <col min="7175" max="7176" width="11.42578125" customWidth="1"/>
    <col min="7177" max="7177" width="23.42578125" customWidth="1"/>
    <col min="7178" max="7178" width="1" customWidth="1"/>
    <col min="7179" max="7179" width="5.140625" customWidth="1"/>
    <col min="7180" max="7422" width="11.42578125" customWidth="1"/>
    <col min="7424" max="7424" width="1.7109375" customWidth="1"/>
    <col min="7425" max="7425" width="27" customWidth="1"/>
    <col min="7426" max="7426" width="17.28515625" customWidth="1"/>
    <col min="7427" max="7427" width="10.7109375" customWidth="1"/>
    <col min="7428" max="7428" width="10.28515625" customWidth="1"/>
    <col min="7429" max="7429" width="3.140625" customWidth="1"/>
    <col min="7430" max="7430" width="12.42578125" customWidth="1"/>
    <col min="7431" max="7432" width="11.42578125" customWidth="1"/>
    <col min="7433" max="7433" width="23.42578125" customWidth="1"/>
    <col min="7434" max="7434" width="1" customWidth="1"/>
    <col min="7435" max="7435" width="5.140625" customWidth="1"/>
    <col min="7436" max="7678" width="11.42578125" customWidth="1"/>
    <col min="7680" max="7680" width="1.7109375" customWidth="1"/>
    <col min="7681" max="7681" width="27" customWidth="1"/>
    <col min="7682" max="7682" width="17.28515625" customWidth="1"/>
    <col min="7683" max="7683" width="10.7109375" customWidth="1"/>
    <col min="7684" max="7684" width="10.28515625" customWidth="1"/>
    <col min="7685" max="7685" width="3.140625" customWidth="1"/>
    <col min="7686" max="7686" width="12.42578125" customWidth="1"/>
    <col min="7687" max="7688" width="11.42578125" customWidth="1"/>
    <col min="7689" max="7689" width="23.42578125" customWidth="1"/>
    <col min="7690" max="7690" width="1" customWidth="1"/>
    <col min="7691" max="7691" width="5.140625" customWidth="1"/>
    <col min="7692" max="7934" width="11.42578125" customWidth="1"/>
    <col min="7936" max="7936" width="1.7109375" customWidth="1"/>
    <col min="7937" max="7937" width="27" customWidth="1"/>
    <col min="7938" max="7938" width="17.28515625" customWidth="1"/>
    <col min="7939" max="7939" width="10.7109375" customWidth="1"/>
    <col min="7940" max="7940" width="10.28515625" customWidth="1"/>
    <col min="7941" max="7941" width="3.140625" customWidth="1"/>
    <col min="7942" max="7942" width="12.42578125" customWidth="1"/>
    <col min="7943" max="7944" width="11.42578125" customWidth="1"/>
    <col min="7945" max="7945" width="23.42578125" customWidth="1"/>
    <col min="7946" max="7946" width="1" customWidth="1"/>
    <col min="7947" max="7947" width="5.140625" customWidth="1"/>
    <col min="7948" max="8190" width="11.42578125" customWidth="1"/>
    <col min="8192" max="8192" width="1.7109375" customWidth="1"/>
    <col min="8193" max="8193" width="27" customWidth="1"/>
    <col min="8194" max="8194" width="17.28515625" customWidth="1"/>
    <col min="8195" max="8195" width="10.7109375" customWidth="1"/>
    <col min="8196" max="8196" width="10.28515625" customWidth="1"/>
    <col min="8197" max="8197" width="3.140625" customWidth="1"/>
    <col min="8198" max="8198" width="12.42578125" customWidth="1"/>
    <col min="8199" max="8200" width="11.42578125" customWidth="1"/>
    <col min="8201" max="8201" width="23.42578125" customWidth="1"/>
    <col min="8202" max="8202" width="1" customWidth="1"/>
    <col min="8203" max="8203" width="5.140625" customWidth="1"/>
    <col min="8204" max="8446" width="11.42578125" customWidth="1"/>
    <col min="8448" max="8448" width="1.7109375" customWidth="1"/>
    <col min="8449" max="8449" width="27" customWidth="1"/>
    <col min="8450" max="8450" width="17.28515625" customWidth="1"/>
    <col min="8451" max="8451" width="10.7109375" customWidth="1"/>
    <col min="8452" max="8452" width="10.28515625" customWidth="1"/>
    <col min="8453" max="8453" width="3.140625" customWidth="1"/>
    <col min="8454" max="8454" width="12.42578125" customWidth="1"/>
    <col min="8455" max="8456" width="11.42578125" customWidth="1"/>
    <col min="8457" max="8457" width="23.42578125" customWidth="1"/>
    <col min="8458" max="8458" width="1" customWidth="1"/>
    <col min="8459" max="8459" width="5.140625" customWidth="1"/>
    <col min="8460" max="8702" width="11.42578125" customWidth="1"/>
    <col min="8704" max="8704" width="1.7109375" customWidth="1"/>
    <col min="8705" max="8705" width="27" customWidth="1"/>
    <col min="8706" max="8706" width="17.28515625" customWidth="1"/>
    <col min="8707" max="8707" width="10.7109375" customWidth="1"/>
    <col min="8708" max="8708" width="10.28515625" customWidth="1"/>
    <col min="8709" max="8709" width="3.140625" customWidth="1"/>
    <col min="8710" max="8710" width="12.42578125" customWidth="1"/>
    <col min="8711" max="8712" width="11.42578125" customWidth="1"/>
    <col min="8713" max="8713" width="23.42578125" customWidth="1"/>
    <col min="8714" max="8714" width="1" customWidth="1"/>
    <col min="8715" max="8715" width="5.140625" customWidth="1"/>
    <col min="8716" max="8958" width="11.42578125" customWidth="1"/>
    <col min="8960" max="8960" width="1.7109375" customWidth="1"/>
    <col min="8961" max="8961" width="27" customWidth="1"/>
    <col min="8962" max="8962" width="17.28515625" customWidth="1"/>
    <col min="8963" max="8963" width="10.7109375" customWidth="1"/>
    <col min="8964" max="8964" width="10.28515625" customWidth="1"/>
    <col min="8965" max="8965" width="3.140625" customWidth="1"/>
    <col min="8966" max="8966" width="12.42578125" customWidth="1"/>
    <col min="8967" max="8968" width="11.42578125" customWidth="1"/>
    <col min="8969" max="8969" width="23.42578125" customWidth="1"/>
    <col min="8970" max="8970" width="1" customWidth="1"/>
    <col min="8971" max="8971" width="5.140625" customWidth="1"/>
    <col min="8972" max="9214" width="11.42578125" customWidth="1"/>
    <col min="9216" max="9216" width="1.7109375" customWidth="1"/>
    <col min="9217" max="9217" width="27" customWidth="1"/>
    <col min="9218" max="9218" width="17.28515625" customWidth="1"/>
    <col min="9219" max="9219" width="10.7109375" customWidth="1"/>
    <col min="9220" max="9220" width="10.28515625" customWidth="1"/>
    <col min="9221" max="9221" width="3.140625" customWidth="1"/>
    <col min="9222" max="9222" width="12.42578125" customWidth="1"/>
    <col min="9223" max="9224" width="11.42578125" customWidth="1"/>
    <col min="9225" max="9225" width="23.42578125" customWidth="1"/>
    <col min="9226" max="9226" width="1" customWidth="1"/>
    <col min="9227" max="9227" width="5.140625" customWidth="1"/>
    <col min="9228" max="9470" width="11.42578125" customWidth="1"/>
    <col min="9472" max="9472" width="1.7109375" customWidth="1"/>
    <col min="9473" max="9473" width="27" customWidth="1"/>
    <col min="9474" max="9474" width="17.28515625" customWidth="1"/>
    <col min="9475" max="9475" width="10.7109375" customWidth="1"/>
    <col min="9476" max="9476" width="10.28515625" customWidth="1"/>
    <col min="9477" max="9477" width="3.140625" customWidth="1"/>
    <col min="9478" max="9478" width="12.42578125" customWidth="1"/>
    <col min="9479" max="9480" width="11.42578125" customWidth="1"/>
    <col min="9481" max="9481" width="23.42578125" customWidth="1"/>
    <col min="9482" max="9482" width="1" customWidth="1"/>
    <col min="9483" max="9483" width="5.140625" customWidth="1"/>
    <col min="9484" max="9726" width="11.42578125" customWidth="1"/>
    <col min="9728" max="9728" width="1.7109375" customWidth="1"/>
    <col min="9729" max="9729" width="27" customWidth="1"/>
    <col min="9730" max="9730" width="17.28515625" customWidth="1"/>
    <col min="9731" max="9731" width="10.7109375" customWidth="1"/>
    <col min="9732" max="9732" width="10.28515625" customWidth="1"/>
    <col min="9733" max="9733" width="3.140625" customWidth="1"/>
    <col min="9734" max="9734" width="12.42578125" customWidth="1"/>
    <col min="9735" max="9736" width="11.42578125" customWidth="1"/>
    <col min="9737" max="9737" width="23.42578125" customWidth="1"/>
    <col min="9738" max="9738" width="1" customWidth="1"/>
    <col min="9739" max="9739" width="5.140625" customWidth="1"/>
    <col min="9740" max="9982" width="11.42578125" customWidth="1"/>
    <col min="9984" max="9984" width="1.7109375" customWidth="1"/>
    <col min="9985" max="9985" width="27" customWidth="1"/>
    <col min="9986" max="9986" width="17.28515625" customWidth="1"/>
    <col min="9987" max="9987" width="10.7109375" customWidth="1"/>
    <col min="9988" max="9988" width="10.28515625" customWidth="1"/>
    <col min="9989" max="9989" width="3.140625" customWidth="1"/>
    <col min="9990" max="9990" width="12.42578125" customWidth="1"/>
    <col min="9991" max="9992" width="11.42578125" customWidth="1"/>
    <col min="9993" max="9993" width="23.42578125" customWidth="1"/>
    <col min="9994" max="9994" width="1" customWidth="1"/>
    <col min="9995" max="9995" width="5.140625" customWidth="1"/>
    <col min="9996" max="10238" width="11.42578125" customWidth="1"/>
    <col min="10240" max="10240" width="1.7109375" customWidth="1"/>
    <col min="10241" max="10241" width="27" customWidth="1"/>
    <col min="10242" max="10242" width="17.28515625" customWidth="1"/>
    <col min="10243" max="10243" width="10.7109375" customWidth="1"/>
    <col min="10244" max="10244" width="10.28515625" customWidth="1"/>
    <col min="10245" max="10245" width="3.140625" customWidth="1"/>
    <col min="10246" max="10246" width="12.42578125" customWidth="1"/>
    <col min="10247" max="10248" width="11.42578125" customWidth="1"/>
    <col min="10249" max="10249" width="23.42578125" customWidth="1"/>
    <col min="10250" max="10250" width="1" customWidth="1"/>
    <col min="10251" max="10251" width="5.140625" customWidth="1"/>
    <col min="10252" max="10494" width="11.42578125" customWidth="1"/>
    <col min="10496" max="10496" width="1.7109375" customWidth="1"/>
    <col min="10497" max="10497" width="27" customWidth="1"/>
    <col min="10498" max="10498" width="17.28515625" customWidth="1"/>
    <col min="10499" max="10499" width="10.7109375" customWidth="1"/>
    <col min="10500" max="10500" width="10.28515625" customWidth="1"/>
    <col min="10501" max="10501" width="3.140625" customWidth="1"/>
    <col min="10502" max="10502" width="12.42578125" customWidth="1"/>
    <col min="10503" max="10504" width="11.42578125" customWidth="1"/>
    <col min="10505" max="10505" width="23.42578125" customWidth="1"/>
    <col min="10506" max="10506" width="1" customWidth="1"/>
    <col min="10507" max="10507" width="5.140625" customWidth="1"/>
    <col min="10508" max="10750" width="11.42578125" customWidth="1"/>
    <col min="10752" max="10752" width="1.7109375" customWidth="1"/>
    <col min="10753" max="10753" width="27" customWidth="1"/>
    <col min="10754" max="10754" width="17.28515625" customWidth="1"/>
    <col min="10755" max="10755" width="10.7109375" customWidth="1"/>
    <col min="10756" max="10756" width="10.28515625" customWidth="1"/>
    <col min="10757" max="10757" width="3.140625" customWidth="1"/>
    <col min="10758" max="10758" width="12.42578125" customWidth="1"/>
    <col min="10759" max="10760" width="11.42578125" customWidth="1"/>
    <col min="10761" max="10761" width="23.42578125" customWidth="1"/>
    <col min="10762" max="10762" width="1" customWidth="1"/>
    <col min="10763" max="10763" width="5.140625" customWidth="1"/>
    <col min="10764" max="11006" width="11.42578125" customWidth="1"/>
    <col min="11008" max="11008" width="1.7109375" customWidth="1"/>
    <col min="11009" max="11009" width="27" customWidth="1"/>
    <col min="11010" max="11010" width="17.28515625" customWidth="1"/>
    <col min="11011" max="11011" width="10.7109375" customWidth="1"/>
    <col min="11012" max="11012" width="10.28515625" customWidth="1"/>
    <col min="11013" max="11013" width="3.140625" customWidth="1"/>
    <col min="11014" max="11014" width="12.42578125" customWidth="1"/>
    <col min="11015" max="11016" width="11.42578125" customWidth="1"/>
    <col min="11017" max="11017" width="23.42578125" customWidth="1"/>
    <col min="11018" max="11018" width="1" customWidth="1"/>
    <col min="11019" max="11019" width="5.140625" customWidth="1"/>
    <col min="11020" max="11262" width="11.42578125" customWidth="1"/>
    <col min="11264" max="11264" width="1.7109375" customWidth="1"/>
    <col min="11265" max="11265" width="27" customWidth="1"/>
    <col min="11266" max="11266" width="17.28515625" customWidth="1"/>
    <col min="11267" max="11267" width="10.7109375" customWidth="1"/>
    <col min="11268" max="11268" width="10.28515625" customWidth="1"/>
    <col min="11269" max="11269" width="3.140625" customWidth="1"/>
    <col min="11270" max="11270" width="12.42578125" customWidth="1"/>
    <col min="11271" max="11272" width="11.42578125" customWidth="1"/>
    <col min="11273" max="11273" width="23.42578125" customWidth="1"/>
    <col min="11274" max="11274" width="1" customWidth="1"/>
    <col min="11275" max="11275" width="5.140625" customWidth="1"/>
    <col min="11276" max="11518" width="11.42578125" customWidth="1"/>
    <col min="11520" max="11520" width="1.7109375" customWidth="1"/>
    <col min="11521" max="11521" width="27" customWidth="1"/>
    <col min="11522" max="11522" width="17.28515625" customWidth="1"/>
    <col min="11523" max="11523" width="10.7109375" customWidth="1"/>
    <col min="11524" max="11524" width="10.28515625" customWidth="1"/>
    <col min="11525" max="11525" width="3.140625" customWidth="1"/>
    <col min="11526" max="11526" width="12.42578125" customWidth="1"/>
    <col min="11527" max="11528" width="11.42578125" customWidth="1"/>
    <col min="11529" max="11529" width="23.42578125" customWidth="1"/>
    <col min="11530" max="11530" width="1" customWidth="1"/>
    <col min="11531" max="11531" width="5.140625" customWidth="1"/>
    <col min="11532" max="11774" width="11.42578125" customWidth="1"/>
    <col min="11776" max="11776" width="1.7109375" customWidth="1"/>
    <col min="11777" max="11777" width="27" customWidth="1"/>
    <col min="11778" max="11778" width="17.28515625" customWidth="1"/>
    <col min="11779" max="11779" width="10.7109375" customWidth="1"/>
    <col min="11780" max="11780" width="10.28515625" customWidth="1"/>
    <col min="11781" max="11781" width="3.140625" customWidth="1"/>
    <col min="11782" max="11782" width="12.42578125" customWidth="1"/>
    <col min="11783" max="11784" width="11.42578125" customWidth="1"/>
    <col min="11785" max="11785" width="23.42578125" customWidth="1"/>
    <col min="11786" max="11786" width="1" customWidth="1"/>
    <col min="11787" max="11787" width="5.140625" customWidth="1"/>
    <col min="11788" max="12030" width="11.42578125" customWidth="1"/>
    <col min="12032" max="12032" width="1.7109375" customWidth="1"/>
    <col min="12033" max="12033" width="27" customWidth="1"/>
    <col min="12034" max="12034" width="17.28515625" customWidth="1"/>
    <col min="12035" max="12035" width="10.7109375" customWidth="1"/>
    <col min="12036" max="12036" width="10.28515625" customWidth="1"/>
    <col min="12037" max="12037" width="3.140625" customWidth="1"/>
    <col min="12038" max="12038" width="12.42578125" customWidth="1"/>
    <col min="12039" max="12040" width="11.42578125" customWidth="1"/>
    <col min="12041" max="12041" width="23.42578125" customWidth="1"/>
    <col min="12042" max="12042" width="1" customWidth="1"/>
    <col min="12043" max="12043" width="5.140625" customWidth="1"/>
    <col min="12044" max="12286" width="11.42578125" customWidth="1"/>
    <col min="12288" max="12288" width="1.7109375" customWidth="1"/>
    <col min="12289" max="12289" width="27" customWidth="1"/>
    <col min="12290" max="12290" width="17.28515625" customWidth="1"/>
    <col min="12291" max="12291" width="10.7109375" customWidth="1"/>
    <col min="12292" max="12292" width="10.28515625" customWidth="1"/>
    <col min="12293" max="12293" width="3.140625" customWidth="1"/>
    <col min="12294" max="12294" width="12.42578125" customWidth="1"/>
    <col min="12295" max="12296" width="11.42578125" customWidth="1"/>
    <col min="12297" max="12297" width="23.42578125" customWidth="1"/>
    <col min="12298" max="12298" width="1" customWidth="1"/>
    <col min="12299" max="12299" width="5.140625" customWidth="1"/>
    <col min="12300" max="12542" width="11.42578125" customWidth="1"/>
    <col min="12544" max="12544" width="1.7109375" customWidth="1"/>
    <col min="12545" max="12545" width="27" customWidth="1"/>
    <col min="12546" max="12546" width="17.28515625" customWidth="1"/>
    <col min="12547" max="12547" width="10.7109375" customWidth="1"/>
    <col min="12548" max="12548" width="10.28515625" customWidth="1"/>
    <col min="12549" max="12549" width="3.140625" customWidth="1"/>
    <col min="12550" max="12550" width="12.42578125" customWidth="1"/>
    <col min="12551" max="12552" width="11.42578125" customWidth="1"/>
    <col min="12553" max="12553" width="23.42578125" customWidth="1"/>
    <col min="12554" max="12554" width="1" customWidth="1"/>
    <col min="12555" max="12555" width="5.140625" customWidth="1"/>
    <col min="12556" max="12798" width="11.42578125" customWidth="1"/>
    <col min="12800" max="12800" width="1.7109375" customWidth="1"/>
    <col min="12801" max="12801" width="27" customWidth="1"/>
    <col min="12802" max="12802" width="17.28515625" customWidth="1"/>
    <col min="12803" max="12803" width="10.7109375" customWidth="1"/>
    <col min="12804" max="12804" width="10.28515625" customWidth="1"/>
    <col min="12805" max="12805" width="3.140625" customWidth="1"/>
    <col min="12806" max="12806" width="12.42578125" customWidth="1"/>
    <col min="12807" max="12808" width="11.42578125" customWidth="1"/>
    <col min="12809" max="12809" width="23.42578125" customWidth="1"/>
    <col min="12810" max="12810" width="1" customWidth="1"/>
    <col min="12811" max="12811" width="5.140625" customWidth="1"/>
    <col min="12812" max="13054" width="11.42578125" customWidth="1"/>
    <col min="13056" max="13056" width="1.7109375" customWidth="1"/>
    <col min="13057" max="13057" width="27" customWidth="1"/>
    <col min="13058" max="13058" width="17.28515625" customWidth="1"/>
    <col min="13059" max="13059" width="10.7109375" customWidth="1"/>
    <col min="13060" max="13060" width="10.28515625" customWidth="1"/>
    <col min="13061" max="13061" width="3.140625" customWidth="1"/>
    <col min="13062" max="13062" width="12.42578125" customWidth="1"/>
    <col min="13063" max="13064" width="11.42578125" customWidth="1"/>
    <col min="13065" max="13065" width="23.42578125" customWidth="1"/>
    <col min="13066" max="13066" width="1" customWidth="1"/>
    <col min="13067" max="13067" width="5.140625" customWidth="1"/>
    <col min="13068" max="13310" width="11.42578125" customWidth="1"/>
    <col min="13312" max="13312" width="1.7109375" customWidth="1"/>
    <col min="13313" max="13313" width="27" customWidth="1"/>
    <col min="13314" max="13314" width="17.28515625" customWidth="1"/>
    <col min="13315" max="13315" width="10.7109375" customWidth="1"/>
    <col min="13316" max="13316" width="10.28515625" customWidth="1"/>
    <col min="13317" max="13317" width="3.140625" customWidth="1"/>
    <col min="13318" max="13318" width="12.42578125" customWidth="1"/>
    <col min="13319" max="13320" width="11.42578125" customWidth="1"/>
    <col min="13321" max="13321" width="23.42578125" customWidth="1"/>
    <col min="13322" max="13322" width="1" customWidth="1"/>
    <col min="13323" max="13323" width="5.140625" customWidth="1"/>
    <col min="13324" max="13566" width="11.42578125" customWidth="1"/>
    <col min="13568" max="13568" width="1.7109375" customWidth="1"/>
    <col min="13569" max="13569" width="27" customWidth="1"/>
    <col min="13570" max="13570" width="17.28515625" customWidth="1"/>
    <col min="13571" max="13571" width="10.7109375" customWidth="1"/>
    <col min="13572" max="13572" width="10.28515625" customWidth="1"/>
    <col min="13573" max="13573" width="3.140625" customWidth="1"/>
    <col min="13574" max="13574" width="12.42578125" customWidth="1"/>
    <col min="13575" max="13576" width="11.42578125" customWidth="1"/>
    <col min="13577" max="13577" width="23.42578125" customWidth="1"/>
    <col min="13578" max="13578" width="1" customWidth="1"/>
    <col min="13579" max="13579" width="5.140625" customWidth="1"/>
    <col min="13580" max="13822" width="11.42578125" customWidth="1"/>
    <col min="13824" max="13824" width="1.7109375" customWidth="1"/>
    <col min="13825" max="13825" width="27" customWidth="1"/>
    <col min="13826" max="13826" width="17.28515625" customWidth="1"/>
    <col min="13827" max="13827" width="10.7109375" customWidth="1"/>
    <col min="13828" max="13828" width="10.28515625" customWidth="1"/>
    <col min="13829" max="13829" width="3.140625" customWidth="1"/>
    <col min="13830" max="13830" width="12.42578125" customWidth="1"/>
    <col min="13831" max="13832" width="11.42578125" customWidth="1"/>
    <col min="13833" max="13833" width="23.42578125" customWidth="1"/>
    <col min="13834" max="13834" width="1" customWidth="1"/>
    <col min="13835" max="13835" width="5.140625" customWidth="1"/>
    <col min="13836" max="14078" width="11.42578125" customWidth="1"/>
    <col min="14080" max="14080" width="1.7109375" customWidth="1"/>
    <col min="14081" max="14081" width="27" customWidth="1"/>
    <col min="14082" max="14082" width="17.28515625" customWidth="1"/>
    <col min="14083" max="14083" width="10.7109375" customWidth="1"/>
    <col min="14084" max="14084" width="10.28515625" customWidth="1"/>
    <col min="14085" max="14085" width="3.140625" customWidth="1"/>
    <col min="14086" max="14086" width="12.42578125" customWidth="1"/>
    <col min="14087" max="14088" width="11.42578125" customWidth="1"/>
    <col min="14089" max="14089" width="23.42578125" customWidth="1"/>
    <col min="14090" max="14090" width="1" customWidth="1"/>
    <col min="14091" max="14091" width="5.140625" customWidth="1"/>
    <col min="14092" max="14334" width="11.42578125" customWidth="1"/>
    <col min="14336" max="14336" width="1.7109375" customWidth="1"/>
    <col min="14337" max="14337" width="27" customWidth="1"/>
    <col min="14338" max="14338" width="17.28515625" customWidth="1"/>
    <col min="14339" max="14339" width="10.7109375" customWidth="1"/>
    <col min="14340" max="14340" width="10.28515625" customWidth="1"/>
    <col min="14341" max="14341" width="3.140625" customWidth="1"/>
    <col min="14342" max="14342" width="12.42578125" customWidth="1"/>
    <col min="14343" max="14344" width="11.42578125" customWidth="1"/>
    <col min="14345" max="14345" width="23.42578125" customWidth="1"/>
    <col min="14346" max="14346" width="1" customWidth="1"/>
    <col min="14347" max="14347" width="5.140625" customWidth="1"/>
    <col min="14348" max="14590" width="11.42578125" customWidth="1"/>
    <col min="14592" max="14592" width="1.7109375" customWidth="1"/>
    <col min="14593" max="14593" width="27" customWidth="1"/>
    <col min="14594" max="14594" width="17.28515625" customWidth="1"/>
    <col min="14595" max="14595" width="10.7109375" customWidth="1"/>
    <col min="14596" max="14596" width="10.28515625" customWidth="1"/>
    <col min="14597" max="14597" width="3.140625" customWidth="1"/>
    <col min="14598" max="14598" width="12.42578125" customWidth="1"/>
    <col min="14599" max="14600" width="11.42578125" customWidth="1"/>
    <col min="14601" max="14601" width="23.42578125" customWidth="1"/>
    <col min="14602" max="14602" width="1" customWidth="1"/>
    <col min="14603" max="14603" width="5.140625" customWidth="1"/>
    <col min="14604" max="14846" width="11.42578125" customWidth="1"/>
    <col min="14848" max="14848" width="1.7109375" customWidth="1"/>
    <col min="14849" max="14849" width="27" customWidth="1"/>
    <col min="14850" max="14850" width="17.28515625" customWidth="1"/>
    <col min="14851" max="14851" width="10.7109375" customWidth="1"/>
    <col min="14852" max="14852" width="10.28515625" customWidth="1"/>
    <col min="14853" max="14853" width="3.140625" customWidth="1"/>
    <col min="14854" max="14854" width="12.42578125" customWidth="1"/>
    <col min="14855" max="14856" width="11.42578125" customWidth="1"/>
    <col min="14857" max="14857" width="23.42578125" customWidth="1"/>
    <col min="14858" max="14858" width="1" customWidth="1"/>
    <col min="14859" max="14859" width="5.140625" customWidth="1"/>
    <col min="14860" max="15102" width="11.42578125" customWidth="1"/>
    <col min="15104" max="15104" width="1.7109375" customWidth="1"/>
    <col min="15105" max="15105" width="27" customWidth="1"/>
    <col min="15106" max="15106" width="17.28515625" customWidth="1"/>
    <col min="15107" max="15107" width="10.7109375" customWidth="1"/>
    <col min="15108" max="15108" width="10.28515625" customWidth="1"/>
    <col min="15109" max="15109" width="3.140625" customWidth="1"/>
    <col min="15110" max="15110" width="12.42578125" customWidth="1"/>
    <col min="15111" max="15112" width="11.42578125" customWidth="1"/>
    <col min="15113" max="15113" width="23.42578125" customWidth="1"/>
    <col min="15114" max="15114" width="1" customWidth="1"/>
    <col min="15115" max="15115" width="5.140625" customWidth="1"/>
    <col min="15116" max="15358" width="11.42578125" customWidth="1"/>
    <col min="15360" max="15360" width="1.7109375" customWidth="1"/>
    <col min="15361" max="15361" width="27" customWidth="1"/>
    <col min="15362" max="15362" width="17.28515625" customWidth="1"/>
    <col min="15363" max="15363" width="10.7109375" customWidth="1"/>
    <col min="15364" max="15364" width="10.28515625" customWidth="1"/>
    <col min="15365" max="15365" width="3.140625" customWidth="1"/>
    <col min="15366" max="15366" width="12.42578125" customWidth="1"/>
    <col min="15367" max="15368" width="11.42578125" customWidth="1"/>
    <col min="15369" max="15369" width="23.42578125" customWidth="1"/>
    <col min="15370" max="15370" width="1" customWidth="1"/>
    <col min="15371" max="15371" width="5.140625" customWidth="1"/>
    <col min="15372" max="15614" width="11.42578125" customWidth="1"/>
    <col min="15616" max="15616" width="1.7109375" customWidth="1"/>
    <col min="15617" max="15617" width="27" customWidth="1"/>
    <col min="15618" max="15618" width="17.28515625" customWidth="1"/>
    <col min="15619" max="15619" width="10.7109375" customWidth="1"/>
    <col min="15620" max="15620" width="10.28515625" customWidth="1"/>
    <col min="15621" max="15621" width="3.140625" customWidth="1"/>
    <col min="15622" max="15622" width="12.42578125" customWidth="1"/>
    <col min="15623" max="15624" width="11.42578125" customWidth="1"/>
    <col min="15625" max="15625" width="23.42578125" customWidth="1"/>
    <col min="15626" max="15626" width="1" customWidth="1"/>
    <col min="15627" max="15627" width="5.140625" customWidth="1"/>
    <col min="15628" max="15870" width="11.42578125" customWidth="1"/>
    <col min="15872" max="15872" width="1.7109375" customWidth="1"/>
    <col min="15873" max="15873" width="27" customWidth="1"/>
    <col min="15874" max="15874" width="17.28515625" customWidth="1"/>
    <col min="15875" max="15875" width="10.7109375" customWidth="1"/>
    <col min="15876" max="15876" width="10.28515625" customWidth="1"/>
    <col min="15877" max="15877" width="3.140625" customWidth="1"/>
    <col min="15878" max="15878" width="12.42578125" customWidth="1"/>
    <col min="15879" max="15880" width="11.42578125" customWidth="1"/>
    <col min="15881" max="15881" width="23.42578125" customWidth="1"/>
    <col min="15882" max="15882" width="1" customWidth="1"/>
    <col min="15883" max="15883" width="5.140625" customWidth="1"/>
    <col min="15884" max="16126" width="11.42578125" customWidth="1"/>
    <col min="16128" max="16128" width="1.7109375" customWidth="1"/>
    <col min="16129" max="16129" width="27" customWidth="1"/>
    <col min="16130" max="16130" width="17.28515625" customWidth="1"/>
    <col min="16131" max="16131" width="10.7109375" customWidth="1"/>
    <col min="16132" max="16132" width="10.28515625" customWidth="1"/>
    <col min="16133" max="16133" width="3.140625" customWidth="1"/>
    <col min="16134" max="16134" width="12.42578125" customWidth="1"/>
    <col min="16135" max="16136" width="11.42578125" customWidth="1"/>
    <col min="16137" max="16137" width="23.42578125" customWidth="1"/>
    <col min="16138" max="16138" width="1" customWidth="1"/>
    <col min="16139" max="16139" width="5.140625" customWidth="1"/>
    <col min="16140" max="16382" width="11.42578125" customWidth="1"/>
  </cols>
  <sheetData>
    <row r="1" spans="2:11" ht="7.5" customHeight="1" x14ac:dyDescent="0.25"/>
    <row r="2" spans="2:11" ht="15.75" customHeight="1" x14ac:dyDescent="0.25">
      <c r="B2" s="18" t="s">
        <v>19</v>
      </c>
    </row>
    <row r="3" spans="2:11" ht="6" customHeight="1" x14ac:dyDescent="0.25"/>
    <row r="4" spans="2:11" ht="15" customHeight="1" x14ac:dyDescent="0.25">
      <c r="B4" s="1" t="s">
        <v>0</v>
      </c>
      <c r="C4" s="2">
        <v>0.59</v>
      </c>
      <c r="D4" s="3"/>
      <c r="E4" s="3"/>
      <c r="F4" s="3"/>
      <c r="G4" s="3"/>
      <c r="H4" s="3"/>
      <c r="J4" s="50" t="s">
        <v>20</v>
      </c>
    </row>
    <row r="5" spans="2:11" ht="15" customHeight="1" x14ac:dyDescent="0.25">
      <c r="B5" s="3"/>
      <c r="C5" s="4" t="s">
        <v>1</v>
      </c>
      <c r="D5" s="5" t="s">
        <v>2</v>
      </c>
      <c r="E5" s="5" t="s">
        <v>3</v>
      </c>
      <c r="F5" s="5" t="s">
        <v>6</v>
      </c>
      <c r="G5" s="6"/>
      <c r="H5" s="3"/>
      <c r="J5" s="49" t="s">
        <v>21</v>
      </c>
    </row>
    <row r="6" spans="2:11" ht="15" customHeight="1" x14ac:dyDescent="0.25">
      <c r="B6" s="11" t="s">
        <v>4</v>
      </c>
      <c r="C6" s="19">
        <f>(C4*C8*E6)/(E7+(C4*E6))</f>
        <v>39.5713399118724</v>
      </c>
      <c r="D6" s="7">
        <f>E6-C6</f>
        <v>67.4286600881276</v>
      </c>
      <c r="E6" s="45">
        <v>107</v>
      </c>
      <c r="F6" s="47">
        <v>1</v>
      </c>
      <c r="G6" s="22" t="s">
        <v>8</v>
      </c>
      <c r="H6" s="25">
        <f>C6/E6</f>
        <v>0.36982560665301306</v>
      </c>
    </row>
    <row r="7" spans="2:11" ht="15" customHeight="1" x14ac:dyDescent="0.25">
      <c r="B7" s="11" t="s">
        <v>5</v>
      </c>
      <c r="C7" s="9">
        <f>C8-C6</f>
        <v>61.4286600881276</v>
      </c>
      <c r="D7" s="7">
        <f>E7-C7</f>
        <v>36.5713399118724</v>
      </c>
      <c r="E7" s="45">
        <v>98</v>
      </c>
      <c r="F7" s="47">
        <v>1</v>
      </c>
      <c r="G7" s="22" t="s">
        <v>22</v>
      </c>
      <c r="H7" s="25">
        <f>C7/E7</f>
        <v>0.62682306212375105</v>
      </c>
    </row>
    <row r="8" spans="2:11" ht="15" customHeight="1" x14ac:dyDescent="0.25">
      <c r="B8" s="12" t="s">
        <v>3</v>
      </c>
      <c r="C8" s="8">
        <v>101</v>
      </c>
      <c r="D8" s="10"/>
      <c r="E8" s="46">
        <f>SUM(E6:E7)</f>
        <v>205</v>
      </c>
      <c r="F8" s="15">
        <f>SUM(F6:F7)</f>
        <v>2</v>
      </c>
      <c r="G8" s="3"/>
      <c r="H8" s="13">
        <f>C8/E8</f>
        <v>0.49268292682926829</v>
      </c>
    </row>
    <row r="9" spans="2:11" ht="15" customHeight="1" thickBot="1" x14ac:dyDescent="0.3">
      <c r="B9" s="30"/>
      <c r="C9" s="16"/>
      <c r="D9" s="15"/>
      <c r="E9" s="15"/>
      <c r="F9" s="15"/>
      <c r="G9" s="31"/>
      <c r="H9" s="32"/>
      <c r="I9" s="31"/>
    </row>
    <row r="10" spans="2:11" ht="15" customHeight="1" x14ac:dyDescent="0.25">
      <c r="B10" s="55" t="s">
        <v>23</v>
      </c>
      <c r="C10" s="34" t="s">
        <v>17</v>
      </c>
      <c r="D10" s="3"/>
      <c r="E10" s="14"/>
      <c r="F10" s="3"/>
      <c r="G10" s="3"/>
      <c r="H10" s="3"/>
      <c r="I10" s="3"/>
    </row>
    <row r="11" spans="2:11" ht="15" customHeight="1" thickBot="1" x14ac:dyDescent="0.3">
      <c r="B11" s="56"/>
      <c r="C11" s="35">
        <v>0.02</v>
      </c>
      <c r="D11" s="14"/>
      <c r="E11" s="3"/>
      <c r="F11" s="3"/>
      <c r="G11" s="3"/>
      <c r="H11" s="3"/>
      <c r="I11" s="3"/>
    </row>
    <row r="12" spans="2:11" ht="15" customHeight="1" thickBot="1" x14ac:dyDescent="0.3">
      <c r="B12" s="54" t="s">
        <v>7</v>
      </c>
      <c r="C12" s="33" t="s">
        <v>10</v>
      </c>
      <c r="D12" s="23" t="s">
        <v>11</v>
      </c>
      <c r="E12" s="24" t="s">
        <v>12</v>
      </c>
      <c r="F12" s="24" t="s">
        <v>13</v>
      </c>
      <c r="G12" s="24" t="s">
        <v>14</v>
      </c>
      <c r="H12" s="24" t="s">
        <v>15</v>
      </c>
      <c r="I12" s="24" t="s">
        <v>9</v>
      </c>
      <c r="J12" s="21"/>
      <c r="K12" s="37" t="s">
        <v>18</v>
      </c>
    </row>
    <row r="13" spans="2:11" ht="15" customHeight="1" x14ac:dyDescent="0.25">
      <c r="B13" s="36">
        <f>C4</f>
        <v>0.59</v>
      </c>
      <c r="C13" s="27">
        <f>H7</f>
        <v>0.62682306212375105</v>
      </c>
      <c r="D13" s="27">
        <f>1-((1-C13)^B13)</f>
        <v>0.44097693105748037</v>
      </c>
      <c r="E13" s="28">
        <f>E7</f>
        <v>98</v>
      </c>
      <c r="F13" s="28">
        <f>E6</f>
        <v>107</v>
      </c>
      <c r="G13" s="29">
        <f>E13*C13</f>
        <v>61.4286600881276</v>
      </c>
      <c r="H13" s="29">
        <f>F13*D13</f>
        <v>47.184531623150399</v>
      </c>
      <c r="I13" s="26">
        <f>G13+H13</f>
        <v>108.61319171127801</v>
      </c>
      <c r="J13" s="21"/>
      <c r="K13" s="38">
        <f>1/(C13-D13)</f>
        <v>5.3807953615316908</v>
      </c>
    </row>
    <row r="14" spans="2:11" ht="15" customHeight="1" x14ac:dyDescent="0.25">
      <c r="B14" s="36">
        <f>B13</f>
        <v>0.59</v>
      </c>
      <c r="C14" s="39">
        <f>C13-C11</f>
        <v>0.60682306212375103</v>
      </c>
      <c r="D14" s="27">
        <f t="shared" ref="D14:D19" si="0">1-((1-C14)^B14)</f>
        <v>0.42348987206069599</v>
      </c>
      <c r="E14" s="28">
        <f>E13</f>
        <v>98</v>
      </c>
      <c r="F14" s="28">
        <f>F13</f>
        <v>107</v>
      </c>
      <c r="G14" s="29">
        <f t="shared" ref="G14:H19" si="1">E14*C14</f>
        <v>59.468660088127599</v>
      </c>
      <c r="H14" s="29">
        <f t="shared" si="1"/>
        <v>45.313416310494475</v>
      </c>
      <c r="I14" s="26">
        <f t="shared" ref="I14:I19" si="2">G14+H14</f>
        <v>104.78207639862208</v>
      </c>
      <c r="J14" s="21"/>
      <c r="K14" s="38">
        <f t="shared" ref="K14:K19" si="3">1/(C14-D14)</f>
        <v>5.4545497171355777</v>
      </c>
    </row>
    <row r="15" spans="2:11" ht="15" customHeight="1" x14ac:dyDescent="0.25">
      <c r="B15" s="36">
        <f t="shared" ref="B15:B19" si="4">B14</f>
        <v>0.59</v>
      </c>
      <c r="C15" s="51">
        <f>C14-C11</f>
        <v>0.58682306212375102</v>
      </c>
      <c r="D15" s="52">
        <f t="shared" si="0"/>
        <v>0.40636392782593833</v>
      </c>
      <c r="E15" s="28">
        <f t="shared" ref="E15:F19" si="5">E14</f>
        <v>98</v>
      </c>
      <c r="F15" s="28">
        <f t="shared" si="5"/>
        <v>107</v>
      </c>
      <c r="G15" s="29">
        <f t="shared" si="1"/>
        <v>57.508660088127598</v>
      </c>
      <c r="H15" s="29">
        <f t="shared" si="1"/>
        <v>43.480940277375403</v>
      </c>
      <c r="I15" s="53">
        <f t="shared" si="2"/>
        <v>100.98960036550301</v>
      </c>
      <c r="J15" s="21"/>
      <c r="K15" s="38">
        <f t="shared" si="3"/>
        <v>5.5414207980721804</v>
      </c>
    </row>
    <row r="16" spans="2:11" ht="15" customHeight="1" x14ac:dyDescent="0.25">
      <c r="B16" s="36">
        <f t="shared" si="4"/>
        <v>0.59</v>
      </c>
      <c r="C16" s="44">
        <f>C15-C11</f>
        <v>0.566823062123751</v>
      </c>
      <c r="D16" s="27">
        <f t="shared" si="0"/>
        <v>0.38957467527994083</v>
      </c>
      <c r="E16" s="28">
        <f t="shared" si="5"/>
        <v>98</v>
      </c>
      <c r="F16" s="28">
        <f t="shared" si="5"/>
        <v>107</v>
      </c>
      <c r="G16" s="29">
        <f t="shared" si="1"/>
        <v>55.548660088127598</v>
      </c>
      <c r="H16" s="29">
        <f t="shared" si="1"/>
        <v>41.684490254953666</v>
      </c>
      <c r="I16" s="43">
        <f t="shared" si="2"/>
        <v>97.233150343081263</v>
      </c>
      <c r="J16" s="21"/>
      <c r="K16" s="38">
        <f t="shared" si="3"/>
        <v>5.6418002883219005</v>
      </c>
    </row>
    <row r="17" spans="2:11" ht="15" customHeight="1" x14ac:dyDescent="0.25">
      <c r="B17" s="36">
        <f t="shared" si="4"/>
        <v>0.59</v>
      </c>
      <c r="C17" s="39">
        <f>C16-C11</f>
        <v>0.54682306212375098</v>
      </c>
      <c r="D17" s="27">
        <f t="shared" si="0"/>
        <v>0.37310038614935204</v>
      </c>
      <c r="E17" s="28">
        <f t="shared" si="5"/>
        <v>98</v>
      </c>
      <c r="F17" s="28">
        <f t="shared" si="5"/>
        <v>107</v>
      </c>
      <c r="G17" s="29">
        <f t="shared" si="1"/>
        <v>53.588660088127597</v>
      </c>
      <c r="H17" s="29">
        <f t="shared" si="1"/>
        <v>39.921741317980668</v>
      </c>
      <c r="I17" s="26">
        <f t="shared" si="2"/>
        <v>93.510401406108258</v>
      </c>
      <c r="J17" s="21"/>
      <c r="K17" s="38">
        <f t="shared" si="3"/>
        <v>5.7563009226692285</v>
      </c>
    </row>
    <row r="18" spans="2:11" ht="15" customHeight="1" x14ac:dyDescent="0.25">
      <c r="B18" s="36">
        <f t="shared" si="4"/>
        <v>0.59</v>
      </c>
      <c r="C18" s="39">
        <f>C17-C11</f>
        <v>0.52682306212375096</v>
      </c>
      <c r="D18" s="27">
        <f t="shared" si="0"/>
        <v>0.35692162456028265</v>
      </c>
      <c r="E18" s="28">
        <f t="shared" si="5"/>
        <v>98</v>
      </c>
      <c r="F18" s="28">
        <f t="shared" si="5"/>
        <v>107</v>
      </c>
      <c r="G18" s="29">
        <f t="shared" si="1"/>
        <v>51.628660088127596</v>
      </c>
      <c r="H18" s="29">
        <f t="shared" si="1"/>
        <v>38.190613827950244</v>
      </c>
      <c r="I18" s="26">
        <f t="shared" si="2"/>
        <v>89.819273916077833</v>
      </c>
      <c r="J18" s="21"/>
      <c r="K18" s="38">
        <f t="shared" si="3"/>
        <v>5.8857653845715134</v>
      </c>
    </row>
    <row r="19" spans="2:11" ht="15" customHeight="1" x14ac:dyDescent="0.25">
      <c r="B19" s="36">
        <f t="shared" si="4"/>
        <v>0.59</v>
      </c>
      <c r="C19" s="39">
        <f>C18-C11</f>
        <v>0.50682306212375094</v>
      </c>
      <c r="D19" s="27">
        <f t="shared" si="0"/>
        <v>0.34102091910461185</v>
      </c>
      <c r="E19" s="28">
        <f t="shared" si="5"/>
        <v>98</v>
      </c>
      <c r="F19" s="28">
        <f t="shared" si="5"/>
        <v>107</v>
      </c>
      <c r="G19" s="29">
        <f t="shared" si="1"/>
        <v>49.668660088127595</v>
      </c>
      <c r="H19" s="29">
        <f t="shared" si="1"/>
        <v>36.489238344193467</v>
      </c>
      <c r="I19" s="26">
        <f t="shared" si="2"/>
        <v>86.157898432321062</v>
      </c>
      <c r="J19" s="21"/>
      <c r="K19" s="38">
        <f t="shared" si="3"/>
        <v>6.0312851317281631</v>
      </c>
    </row>
    <row r="20" spans="2:11" ht="15" customHeight="1" thickBot="1" x14ac:dyDescent="0.3">
      <c r="B20" s="20"/>
      <c r="C20" s="20"/>
      <c r="D20" s="20"/>
      <c r="E20" s="3"/>
      <c r="F20" s="3"/>
      <c r="G20" s="20"/>
      <c r="H20" s="20"/>
      <c r="I20" s="20"/>
      <c r="J20" s="21"/>
      <c r="K20" s="20"/>
    </row>
    <row r="21" spans="2:11" ht="15" customHeight="1" x14ac:dyDescent="0.25">
      <c r="B21" s="55" t="s">
        <v>23</v>
      </c>
      <c r="C21" s="40" t="s">
        <v>16</v>
      </c>
      <c r="D21" s="20"/>
      <c r="E21" s="3"/>
      <c r="F21" s="3"/>
      <c r="G21" s="20"/>
      <c r="H21" s="20"/>
      <c r="I21" s="20"/>
      <c r="J21" s="21"/>
      <c r="K21" s="20"/>
    </row>
    <row r="22" spans="2:11" ht="15" customHeight="1" thickBot="1" x14ac:dyDescent="0.3">
      <c r="B22" s="56"/>
      <c r="C22" s="41">
        <v>1E-4</v>
      </c>
      <c r="D22" s="20"/>
      <c r="E22" s="3"/>
      <c r="F22" s="3"/>
      <c r="G22" s="20"/>
      <c r="H22" s="20"/>
      <c r="I22" s="20"/>
      <c r="J22" s="21"/>
      <c r="K22" s="20"/>
    </row>
    <row r="23" spans="2:11" ht="15" customHeight="1" thickBot="1" x14ac:dyDescent="0.3">
      <c r="B23" s="24" t="s">
        <v>7</v>
      </c>
      <c r="C23" s="23" t="s">
        <v>10</v>
      </c>
      <c r="D23" s="23" t="s">
        <v>11</v>
      </c>
      <c r="E23" s="24" t="s">
        <v>12</v>
      </c>
      <c r="F23" s="24" t="s">
        <v>13</v>
      </c>
      <c r="G23" s="24" t="s">
        <v>14</v>
      </c>
      <c r="H23" s="24" t="s">
        <v>15</v>
      </c>
      <c r="I23" s="24" t="s">
        <v>9</v>
      </c>
      <c r="J23" s="21"/>
      <c r="K23" s="37" t="s">
        <v>18</v>
      </c>
    </row>
    <row r="24" spans="2:11" ht="15" customHeight="1" x14ac:dyDescent="0.25">
      <c r="B24" s="36">
        <f>C4</f>
        <v>0.59</v>
      </c>
      <c r="C24" s="27">
        <f>H7</f>
        <v>0.62682306212375105</v>
      </c>
      <c r="D24" s="27">
        <f>1-((1-C24)^B24)</f>
        <v>0.44097693105748037</v>
      </c>
      <c r="E24" s="28">
        <f>E7</f>
        <v>98</v>
      </c>
      <c r="F24" s="28">
        <f>E6</f>
        <v>107</v>
      </c>
      <c r="G24" s="29">
        <f>E24*C24</f>
        <v>61.4286600881276</v>
      </c>
      <c r="H24" s="29">
        <f>F24*D24</f>
        <v>47.184531623150399</v>
      </c>
      <c r="I24" s="26">
        <f>G24+H24</f>
        <v>108.61319171127801</v>
      </c>
      <c r="J24" s="21"/>
      <c r="K24" s="38">
        <f>1/(C24-D24)</f>
        <v>5.3807953615316908</v>
      </c>
    </row>
    <row r="25" spans="2:11" ht="15" customHeight="1" x14ac:dyDescent="0.25">
      <c r="B25" s="36">
        <f>B24</f>
        <v>0.59</v>
      </c>
      <c r="C25" s="39">
        <f>C24+C22</f>
        <v>0.62692306212375104</v>
      </c>
      <c r="D25" s="27">
        <f t="shared" ref="D25:D30" si="6">1-((1-C25)^B25)</f>
        <v>0.4410653185482174</v>
      </c>
      <c r="E25" s="28">
        <f>E24</f>
        <v>98</v>
      </c>
      <c r="F25" s="28">
        <f>F24</f>
        <v>107</v>
      </c>
      <c r="G25" s="29">
        <f t="shared" ref="G25:H30" si="7">E25*C25</f>
        <v>61.438460088127599</v>
      </c>
      <c r="H25" s="29">
        <f t="shared" si="7"/>
        <v>47.193989084659265</v>
      </c>
      <c r="I25" s="26">
        <f t="shared" ref="I25:I30" si="8">G25+H25</f>
        <v>108.63244917278686</v>
      </c>
      <c r="J25" s="21"/>
      <c r="K25" s="38">
        <f t="shared" ref="K25:K30" si="9">1/(C25-D25)</f>
        <v>5.3804591660373537</v>
      </c>
    </row>
    <row r="26" spans="2:11" ht="15" customHeight="1" x14ac:dyDescent="0.25">
      <c r="B26" s="36">
        <f t="shared" ref="B26:B30" si="10">B25</f>
        <v>0.59</v>
      </c>
      <c r="C26" s="39">
        <f>C25+C22</f>
        <v>0.62702306212375103</v>
      </c>
      <c r="D26" s="27">
        <f t="shared" si="6"/>
        <v>0.441153715753</v>
      </c>
      <c r="E26" s="28">
        <f t="shared" ref="E26:F30" si="11">E25</f>
        <v>98</v>
      </c>
      <c r="F26" s="28">
        <f t="shared" si="11"/>
        <v>107</v>
      </c>
      <c r="G26" s="29">
        <f t="shared" si="7"/>
        <v>61.448260088127604</v>
      </c>
      <c r="H26" s="29">
        <f t="shared" si="7"/>
        <v>47.203447585570999</v>
      </c>
      <c r="I26" s="26">
        <f t="shared" si="8"/>
        <v>108.65170767369861</v>
      </c>
      <c r="J26" s="21"/>
      <c r="K26" s="38">
        <f t="shared" si="9"/>
        <v>5.3801232937318977</v>
      </c>
    </row>
    <row r="27" spans="2:11" ht="15" customHeight="1" x14ac:dyDescent="0.25">
      <c r="B27" s="36">
        <f t="shared" si="10"/>
        <v>0.59</v>
      </c>
      <c r="C27" s="39">
        <f>C26+C22</f>
        <v>0.62712306212375102</v>
      </c>
      <c r="D27" s="27">
        <f t="shared" si="6"/>
        <v>0.44124212267550045</v>
      </c>
      <c r="E27" s="28">
        <f t="shared" si="11"/>
        <v>98</v>
      </c>
      <c r="F27" s="28">
        <f t="shared" si="11"/>
        <v>107</v>
      </c>
      <c r="G27" s="29">
        <f t="shared" si="7"/>
        <v>61.458060088127603</v>
      </c>
      <c r="H27" s="29">
        <f t="shared" si="7"/>
        <v>47.212907126278544</v>
      </c>
      <c r="I27" s="26">
        <f t="shared" si="8"/>
        <v>108.67096721440615</v>
      </c>
      <c r="J27" s="21"/>
      <c r="K27" s="38">
        <f t="shared" si="9"/>
        <v>5.3797877446084295</v>
      </c>
    </row>
    <row r="28" spans="2:11" ht="15" customHeight="1" x14ac:dyDescent="0.25">
      <c r="B28" s="36">
        <f t="shared" si="10"/>
        <v>0.59</v>
      </c>
      <c r="C28" s="39">
        <f>C27+C22</f>
        <v>0.62722306212375101</v>
      </c>
      <c r="D28" s="27">
        <f t="shared" si="6"/>
        <v>0.44133053931939359</v>
      </c>
      <c r="E28" s="28">
        <f t="shared" si="11"/>
        <v>98</v>
      </c>
      <c r="F28" s="28">
        <f t="shared" si="11"/>
        <v>107</v>
      </c>
      <c r="G28" s="29">
        <f t="shared" si="7"/>
        <v>61.467860088127601</v>
      </c>
      <c r="H28" s="29">
        <f t="shared" si="7"/>
        <v>47.222367707175117</v>
      </c>
      <c r="I28" s="26">
        <f t="shared" si="8"/>
        <v>108.69022779530272</v>
      </c>
      <c r="J28" s="21"/>
      <c r="K28" s="38">
        <f t="shared" si="9"/>
        <v>5.3794525186602042</v>
      </c>
    </row>
    <row r="29" spans="2:11" ht="15" customHeight="1" x14ac:dyDescent="0.25">
      <c r="B29" s="36">
        <f t="shared" si="10"/>
        <v>0.59</v>
      </c>
      <c r="C29" s="39">
        <f>C28+C22</f>
        <v>0.627323062123751</v>
      </c>
      <c r="D29" s="27">
        <f t="shared" si="6"/>
        <v>0.4414189656883567</v>
      </c>
      <c r="E29" s="28">
        <f t="shared" si="11"/>
        <v>98</v>
      </c>
      <c r="F29" s="28">
        <f t="shared" si="11"/>
        <v>107</v>
      </c>
      <c r="G29" s="29">
        <f t="shared" si="7"/>
        <v>61.4776600881276</v>
      </c>
      <c r="H29" s="29">
        <f t="shared" si="7"/>
        <v>47.231829328654165</v>
      </c>
      <c r="I29" s="26">
        <f t="shared" si="8"/>
        <v>108.70948941678176</v>
      </c>
      <c r="J29" s="21"/>
      <c r="K29" s="38">
        <f t="shared" si="9"/>
        <v>5.3791176158806255</v>
      </c>
    </row>
    <row r="30" spans="2:11" s="17" customFormat="1" ht="15" customHeight="1" x14ac:dyDescent="0.25">
      <c r="B30" s="36">
        <f t="shared" si="10"/>
        <v>0.59</v>
      </c>
      <c r="C30" s="39">
        <f>C29+C22</f>
        <v>0.62742306212375099</v>
      </c>
      <c r="D30" s="27">
        <f t="shared" si="6"/>
        <v>0.44150740178606951</v>
      </c>
      <c r="E30" s="28">
        <f t="shared" si="11"/>
        <v>98</v>
      </c>
      <c r="F30" s="28">
        <f t="shared" si="11"/>
        <v>107</v>
      </c>
      <c r="G30" s="29">
        <f t="shared" si="7"/>
        <v>61.487460088127598</v>
      </c>
      <c r="H30" s="29">
        <f t="shared" si="7"/>
        <v>47.241291991109435</v>
      </c>
      <c r="I30" s="26">
        <f t="shared" si="8"/>
        <v>108.72875207923704</v>
      </c>
      <c r="J30" s="42"/>
      <c r="K30" s="38">
        <f t="shared" si="9"/>
        <v>5.3787830362632425</v>
      </c>
    </row>
  </sheetData>
  <mergeCells count="2">
    <mergeCell ref="B10:B11"/>
    <mergeCell ref="B21:B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workbookViewId="0">
      <selection activeCell="B21" sqref="B21:B22"/>
    </sheetView>
  </sheetViews>
  <sheetFormatPr baseColWidth="10" defaultColWidth="25.28515625" defaultRowHeight="15" x14ac:dyDescent="0.25"/>
  <cols>
    <col min="1" max="1" width="1.7109375" customWidth="1"/>
    <col min="2" max="2" width="27" customWidth="1"/>
    <col min="3" max="3" width="17.28515625" customWidth="1"/>
    <col min="4" max="4" width="10.7109375" customWidth="1"/>
    <col min="5" max="5" width="10.28515625" customWidth="1"/>
    <col min="6" max="6" width="11.42578125" customWidth="1"/>
    <col min="7" max="7" width="12.42578125" customWidth="1"/>
    <col min="8" max="8" width="12.5703125" customWidth="1"/>
    <col min="9" max="9" width="11.42578125" customWidth="1"/>
    <col min="10" max="10" width="12.140625" customWidth="1"/>
    <col min="11" max="11" width="16.42578125" customWidth="1"/>
    <col min="12" max="254" width="11.42578125" customWidth="1"/>
    <col min="256" max="256" width="1.7109375" customWidth="1"/>
    <col min="257" max="257" width="27" customWidth="1"/>
    <col min="258" max="258" width="17.28515625" customWidth="1"/>
    <col min="259" max="259" width="10.7109375" customWidth="1"/>
    <col min="260" max="260" width="10.28515625" customWidth="1"/>
    <col min="261" max="261" width="3.140625" customWidth="1"/>
    <col min="262" max="262" width="12.42578125" customWidth="1"/>
    <col min="263" max="264" width="11.42578125" customWidth="1"/>
    <col min="265" max="265" width="23.42578125" customWidth="1"/>
    <col min="266" max="266" width="1" customWidth="1"/>
    <col min="267" max="267" width="5.140625" customWidth="1"/>
    <col min="268" max="510" width="11.42578125" customWidth="1"/>
    <col min="512" max="512" width="1.7109375" customWidth="1"/>
    <col min="513" max="513" width="27" customWidth="1"/>
    <col min="514" max="514" width="17.28515625" customWidth="1"/>
    <col min="515" max="515" width="10.7109375" customWidth="1"/>
    <col min="516" max="516" width="10.28515625" customWidth="1"/>
    <col min="517" max="517" width="3.140625" customWidth="1"/>
    <col min="518" max="518" width="12.42578125" customWidth="1"/>
    <col min="519" max="520" width="11.42578125" customWidth="1"/>
    <col min="521" max="521" width="23.42578125" customWidth="1"/>
    <col min="522" max="522" width="1" customWidth="1"/>
    <col min="523" max="523" width="5.140625" customWidth="1"/>
    <col min="524" max="766" width="11.42578125" customWidth="1"/>
    <col min="768" max="768" width="1.7109375" customWidth="1"/>
    <col min="769" max="769" width="27" customWidth="1"/>
    <col min="770" max="770" width="17.28515625" customWidth="1"/>
    <col min="771" max="771" width="10.7109375" customWidth="1"/>
    <col min="772" max="772" width="10.28515625" customWidth="1"/>
    <col min="773" max="773" width="3.140625" customWidth="1"/>
    <col min="774" max="774" width="12.42578125" customWidth="1"/>
    <col min="775" max="776" width="11.42578125" customWidth="1"/>
    <col min="777" max="777" width="23.42578125" customWidth="1"/>
    <col min="778" max="778" width="1" customWidth="1"/>
    <col min="779" max="779" width="5.140625" customWidth="1"/>
    <col min="780" max="1022" width="11.42578125" customWidth="1"/>
    <col min="1024" max="1024" width="1.7109375" customWidth="1"/>
    <col min="1025" max="1025" width="27" customWidth="1"/>
    <col min="1026" max="1026" width="17.28515625" customWidth="1"/>
    <col min="1027" max="1027" width="10.7109375" customWidth="1"/>
    <col min="1028" max="1028" width="10.28515625" customWidth="1"/>
    <col min="1029" max="1029" width="3.140625" customWidth="1"/>
    <col min="1030" max="1030" width="12.42578125" customWidth="1"/>
    <col min="1031" max="1032" width="11.42578125" customWidth="1"/>
    <col min="1033" max="1033" width="23.42578125" customWidth="1"/>
    <col min="1034" max="1034" width="1" customWidth="1"/>
    <col min="1035" max="1035" width="5.140625" customWidth="1"/>
    <col min="1036" max="1278" width="11.42578125" customWidth="1"/>
    <col min="1280" max="1280" width="1.7109375" customWidth="1"/>
    <col min="1281" max="1281" width="27" customWidth="1"/>
    <col min="1282" max="1282" width="17.28515625" customWidth="1"/>
    <col min="1283" max="1283" width="10.7109375" customWidth="1"/>
    <col min="1284" max="1284" width="10.28515625" customWidth="1"/>
    <col min="1285" max="1285" width="3.140625" customWidth="1"/>
    <col min="1286" max="1286" width="12.42578125" customWidth="1"/>
    <col min="1287" max="1288" width="11.42578125" customWidth="1"/>
    <col min="1289" max="1289" width="23.42578125" customWidth="1"/>
    <col min="1290" max="1290" width="1" customWidth="1"/>
    <col min="1291" max="1291" width="5.140625" customWidth="1"/>
    <col min="1292" max="1534" width="11.42578125" customWidth="1"/>
    <col min="1536" max="1536" width="1.7109375" customWidth="1"/>
    <col min="1537" max="1537" width="27" customWidth="1"/>
    <col min="1538" max="1538" width="17.28515625" customWidth="1"/>
    <col min="1539" max="1539" width="10.7109375" customWidth="1"/>
    <col min="1540" max="1540" width="10.28515625" customWidth="1"/>
    <col min="1541" max="1541" width="3.140625" customWidth="1"/>
    <col min="1542" max="1542" width="12.42578125" customWidth="1"/>
    <col min="1543" max="1544" width="11.42578125" customWidth="1"/>
    <col min="1545" max="1545" width="23.42578125" customWidth="1"/>
    <col min="1546" max="1546" width="1" customWidth="1"/>
    <col min="1547" max="1547" width="5.140625" customWidth="1"/>
    <col min="1548" max="1790" width="11.42578125" customWidth="1"/>
    <col min="1792" max="1792" width="1.7109375" customWidth="1"/>
    <col min="1793" max="1793" width="27" customWidth="1"/>
    <col min="1794" max="1794" width="17.28515625" customWidth="1"/>
    <col min="1795" max="1795" width="10.7109375" customWidth="1"/>
    <col min="1796" max="1796" width="10.28515625" customWidth="1"/>
    <col min="1797" max="1797" width="3.140625" customWidth="1"/>
    <col min="1798" max="1798" width="12.42578125" customWidth="1"/>
    <col min="1799" max="1800" width="11.42578125" customWidth="1"/>
    <col min="1801" max="1801" width="23.42578125" customWidth="1"/>
    <col min="1802" max="1802" width="1" customWidth="1"/>
    <col min="1803" max="1803" width="5.140625" customWidth="1"/>
    <col min="1804" max="2046" width="11.42578125" customWidth="1"/>
    <col min="2048" max="2048" width="1.7109375" customWidth="1"/>
    <col min="2049" max="2049" width="27" customWidth="1"/>
    <col min="2050" max="2050" width="17.28515625" customWidth="1"/>
    <col min="2051" max="2051" width="10.7109375" customWidth="1"/>
    <col min="2052" max="2052" width="10.28515625" customWidth="1"/>
    <col min="2053" max="2053" width="3.140625" customWidth="1"/>
    <col min="2054" max="2054" width="12.42578125" customWidth="1"/>
    <col min="2055" max="2056" width="11.42578125" customWidth="1"/>
    <col min="2057" max="2057" width="23.42578125" customWidth="1"/>
    <col min="2058" max="2058" width="1" customWidth="1"/>
    <col min="2059" max="2059" width="5.140625" customWidth="1"/>
    <col min="2060" max="2302" width="11.42578125" customWidth="1"/>
    <col min="2304" max="2304" width="1.7109375" customWidth="1"/>
    <col min="2305" max="2305" width="27" customWidth="1"/>
    <col min="2306" max="2306" width="17.28515625" customWidth="1"/>
    <col min="2307" max="2307" width="10.7109375" customWidth="1"/>
    <col min="2308" max="2308" width="10.28515625" customWidth="1"/>
    <col min="2309" max="2309" width="3.140625" customWidth="1"/>
    <col min="2310" max="2310" width="12.42578125" customWidth="1"/>
    <col min="2311" max="2312" width="11.42578125" customWidth="1"/>
    <col min="2313" max="2313" width="23.42578125" customWidth="1"/>
    <col min="2314" max="2314" width="1" customWidth="1"/>
    <col min="2315" max="2315" width="5.140625" customWidth="1"/>
    <col min="2316" max="2558" width="11.42578125" customWidth="1"/>
    <col min="2560" max="2560" width="1.7109375" customWidth="1"/>
    <col min="2561" max="2561" width="27" customWidth="1"/>
    <col min="2562" max="2562" width="17.28515625" customWidth="1"/>
    <col min="2563" max="2563" width="10.7109375" customWidth="1"/>
    <col min="2564" max="2564" width="10.28515625" customWidth="1"/>
    <col min="2565" max="2565" width="3.140625" customWidth="1"/>
    <col min="2566" max="2566" width="12.42578125" customWidth="1"/>
    <col min="2567" max="2568" width="11.42578125" customWidth="1"/>
    <col min="2569" max="2569" width="23.42578125" customWidth="1"/>
    <col min="2570" max="2570" width="1" customWidth="1"/>
    <col min="2571" max="2571" width="5.140625" customWidth="1"/>
    <col min="2572" max="2814" width="11.42578125" customWidth="1"/>
    <col min="2816" max="2816" width="1.7109375" customWidth="1"/>
    <col min="2817" max="2817" width="27" customWidth="1"/>
    <col min="2818" max="2818" width="17.28515625" customWidth="1"/>
    <col min="2819" max="2819" width="10.7109375" customWidth="1"/>
    <col min="2820" max="2820" width="10.28515625" customWidth="1"/>
    <col min="2821" max="2821" width="3.140625" customWidth="1"/>
    <col min="2822" max="2822" width="12.42578125" customWidth="1"/>
    <col min="2823" max="2824" width="11.42578125" customWidth="1"/>
    <col min="2825" max="2825" width="23.42578125" customWidth="1"/>
    <col min="2826" max="2826" width="1" customWidth="1"/>
    <col min="2827" max="2827" width="5.140625" customWidth="1"/>
    <col min="2828" max="3070" width="11.42578125" customWidth="1"/>
    <col min="3072" max="3072" width="1.7109375" customWidth="1"/>
    <col min="3073" max="3073" width="27" customWidth="1"/>
    <col min="3074" max="3074" width="17.28515625" customWidth="1"/>
    <col min="3075" max="3075" width="10.7109375" customWidth="1"/>
    <col min="3076" max="3076" width="10.28515625" customWidth="1"/>
    <col min="3077" max="3077" width="3.140625" customWidth="1"/>
    <col min="3078" max="3078" width="12.42578125" customWidth="1"/>
    <col min="3079" max="3080" width="11.42578125" customWidth="1"/>
    <col min="3081" max="3081" width="23.42578125" customWidth="1"/>
    <col min="3082" max="3082" width="1" customWidth="1"/>
    <col min="3083" max="3083" width="5.140625" customWidth="1"/>
    <col min="3084" max="3326" width="11.42578125" customWidth="1"/>
    <col min="3328" max="3328" width="1.7109375" customWidth="1"/>
    <col min="3329" max="3329" width="27" customWidth="1"/>
    <col min="3330" max="3330" width="17.28515625" customWidth="1"/>
    <col min="3331" max="3331" width="10.7109375" customWidth="1"/>
    <col min="3332" max="3332" width="10.28515625" customWidth="1"/>
    <col min="3333" max="3333" width="3.140625" customWidth="1"/>
    <col min="3334" max="3334" width="12.42578125" customWidth="1"/>
    <col min="3335" max="3336" width="11.42578125" customWidth="1"/>
    <col min="3337" max="3337" width="23.42578125" customWidth="1"/>
    <col min="3338" max="3338" width="1" customWidth="1"/>
    <col min="3339" max="3339" width="5.140625" customWidth="1"/>
    <col min="3340" max="3582" width="11.42578125" customWidth="1"/>
    <col min="3584" max="3584" width="1.7109375" customWidth="1"/>
    <col min="3585" max="3585" width="27" customWidth="1"/>
    <col min="3586" max="3586" width="17.28515625" customWidth="1"/>
    <col min="3587" max="3587" width="10.7109375" customWidth="1"/>
    <col min="3588" max="3588" width="10.28515625" customWidth="1"/>
    <col min="3589" max="3589" width="3.140625" customWidth="1"/>
    <col min="3590" max="3590" width="12.42578125" customWidth="1"/>
    <col min="3591" max="3592" width="11.42578125" customWidth="1"/>
    <col min="3593" max="3593" width="23.42578125" customWidth="1"/>
    <col min="3594" max="3594" width="1" customWidth="1"/>
    <col min="3595" max="3595" width="5.140625" customWidth="1"/>
    <col min="3596" max="3838" width="11.42578125" customWidth="1"/>
    <col min="3840" max="3840" width="1.7109375" customWidth="1"/>
    <col min="3841" max="3841" width="27" customWidth="1"/>
    <col min="3842" max="3842" width="17.28515625" customWidth="1"/>
    <col min="3843" max="3843" width="10.7109375" customWidth="1"/>
    <col min="3844" max="3844" width="10.28515625" customWidth="1"/>
    <col min="3845" max="3845" width="3.140625" customWidth="1"/>
    <col min="3846" max="3846" width="12.42578125" customWidth="1"/>
    <col min="3847" max="3848" width="11.42578125" customWidth="1"/>
    <col min="3849" max="3849" width="23.42578125" customWidth="1"/>
    <col min="3850" max="3850" width="1" customWidth="1"/>
    <col min="3851" max="3851" width="5.140625" customWidth="1"/>
    <col min="3852" max="4094" width="11.42578125" customWidth="1"/>
    <col min="4096" max="4096" width="1.7109375" customWidth="1"/>
    <col min="4097" max="4097" width="27" customWidth="1"/>
    <col min="4098" max="4098" width="17.28515625" customWidth="1"/>
    <col min="4099" max="4099" width="10.7109375" customWidth="1"/>
    <col min="4100" max="4100" width="10.28515625" customWidth="1"/>
    <col min="4101" max="4101" width="3.140625" customWidth="1"/>
    <col min="4102" max="4102" width="12.42578125" customWidth="1"/>
    <col min="4103" max="4104" width="11.42578125" customWidth="1"/>
    <col min="4105" max="4105" width="23.42578125" customWidth="1"/>
    <col min="4106" max="4106" width="1" customWidth="1"/>
    <col min="4107" max="4107" width="5.140625" customWidth="1"/>
    <col min="4108" max="4350" width="11.42578125" customWidth="1"/>
    <col min="4352" max="4352" width="1.7109375" customWidth="1"/>
    <col min="4353" max="4353" width="27" customWidth="1"/>
    <col min="4354" max="4354" width="17.28515625" customWidth="1"/>
    <col min="4355" max="4355" width="10.7109375" customWidth="1"/>
    <col min="4356" max="4356" width="10.28515625" customWidth="1"/>
    <col min="4357" max="4357" width="3.140625" customWidth="1"/>
    <col min="4358" max="4358" width="12.42578125" customWidth="1"/>
    <col min="4359" max="4360" width="11.42578125" customWidth="1"/>
    <col min="4361" max="4361" width="23.42578125" customWidth="1"/>
    <col min="4362" max="4362" width="1" customWidth="1"/>
    <col min="4363" max="4363" width="5.140625" customWidth="1"/>
    <col min="4364" max="4606" width="11.42578125" customWidth="1"/>
    <col min="4608" max="4608" width="1.7109375" customWidth="1"/>
    <col min="4609" max="4609" width="27" customWidth="1"/>
    <col min="4610" max="4610" width="17.28515625" customWidth="1"/>
    <col min="4611" max="4611" width="10.7109375" customWidth="1"/>
    <col min="4612" max="4612" width="10.28515625" customWidth="1"/>
    <col min="4613" max="4613" width="3.140625" customWidth="1"/>
    <col min="4614" max="4614" width="12.42578125" customWidth="1"/>
    <col min="4615" max="4616" width="11.42578125" customWidth="1"/>
    <col min="4617" max="4617" width="23.42578125" customWidth="1"/>
    <col min="4618" max="4618" width="1" customWidth="1"/>
    <col min="4619" max="4619" width="5.140625" customWidth="1"/>
    <col min="4620" max="4862" width="11.42578125" customWidth="1"/>
    <col min="4864" max="4864" width="1.7109375" customWidth="1"/>
    <col min="4865" max="4865" width="27" customWidth="1"/>
    <col min="4866" max="4866" width="17.28515625" customWidth="1"/>
    <col min="4867" max="4867" width="10.7109375" customWidth="1"/>
    <col min="4868" max="4868" width="10.28515625" customWidth="1"/>
    <col min="4869" max="4869" width="3.140625" customWidth="1"/>
    <col min="4870" max="4870" width="12.42578125" customWidth="1"/>
    <col min="4871" max="4872" width="11.42578125" customWidth="1"/>
    <col min="4873" max="4873" width="23.42578125" customWidth="1"/>
    <col min="4874" max="4874" width="1" customWidth="1"/>
    <col min="4875" max="4875" width="5.140625" customWidth="1"/>
    <col min="4876" max="5118" width="11.42578125" customWidth="1"/>
    <col min="5120" max="5120" width="1.7109375" customWidth="1"/>
    <col min="5121" max="5121" width="27" customWidth="1"/>
    <col min="5122" max="5122" width="17.28515625" customWidth="1"/>
    <col min="5123" max="5123" width="10.7109375" customWidth="1"/>
    <col min="5124" max="5124" width="10.28515625" customWidth="1"/>
    <col min="5125" max="5125" width="3.140625" customWidth="1"/>
    <col min="5126" max="5126" width="12.42578125" customWidth="1"/>
    <col min="5127" max="5128" width="11.42578125" customWidth="1"/>
    <col min="5129" max="5129" width="23.42578125" customWidth="1"/>
    <col min="5130" max="5130" width="1" customWidth="1"/>
    <col min="5131" max="5131" width="5.140625" customWidth="1"/>
    <col min="5132" max="5374" width="11.42578125" customWidth="1"/>
    <col min="5376" max="5376" width="1.7109375" customWidth="1"/>
    <col min="5377" max="5377" width="27" customWidth="1"/>
    <col min="5378" max="5378" width="17.28515625" customWidth="1"/>
    <col min="5379" max="5379" width="10.7109375" customWidth="1"/>
    <col min="5380" max="5380" width="10.28515625" customWidth="1"/>
    <col min="5381" max="5381" width="3.140625" customWidth="1"/>
    <col min="5382" max="5382" width="12.42578125" customWidth="1"/>
    <col min="5383" max="5384" width="11.42578125" customWidth="1"/>
    <col min="5385" max="5385" width="23.42578125" customWidth="1"/>
    <col min="5386" max="5386" width="1" customWidth="1"/>
    <col min="5387" max="5387" width="5.140625" customWidth="1"/>
    <col min="5388" max="5630" width="11.42578125" customWidth="1"/>
    <col min="5632" max="5632" width="1.7109375" customWidth="1"/>
    <col min="5633" max="5633" width="27" customWidth="1"/>
    <col min="5634" max="5634" width="17.28515625" customWidth="1"/>
    <col min="5635" max="5635" width="10.7109375" customWidth="1"/>
    <col min="5636" max="5636" width="10.28515625" customWidth="1"/>
    <col min="5637" max="5637" width="3.140625" customWidth="1"/>
    <col min="5638" max="5638" width="12.42578125" customWidth="1"/>
    <col min="5639" max="5640" width="11.42578125" customWidth="1"/>
    <col min="5641" max="5641" width="23.42578125" customWidth="1"/>
    <col min="5642" max="5642" width="1" customWidth="1"/>
    <col min="5643" max="5643" width="5.140625" customWidth="1"/>
    <col min="5644" max="5886" width="11.42578125" customWidth="1"/>
    <col min="5888" max="5888" width="1.7109375" customWidth="1"/>
    <col min="5889" max="5889" width="27" customWidth="1"/>
    <col min="5890" max="5890" width="17.28515625" customWidth="1"/>
    <col min="5891" max="5891" width="10.7109375" customWidth="1"/>
    <col min="5892" max="5892" width="10.28515625" customWidth="1"/>
    <col min="5893" max="5893" width="3.140625" customWidth="1"/>
    <col min="5894" max="5894" width="12.42578125" customWidth="1"/>
    <col min="5895" max="5896" width="11.42578125" customWidth="1"/>
    <col min="5897" max="5897" width="23.42578125" customWidth="1"/>
    <col min="5898" max="5898" width="1" customWidth="1"/>
    <col min="5899" max="5899" width="5.140625" customWidth="1"/>
    <col min="5900" max="6142" width="11.42578125" customWidth="1"/>
    <col min="6144" max="6144" width="1.7109375" customWidth="1"/>
    <col min="6145" max="6145" width="27" customWidth="1"/>
    <col min="6146" max="6146" width="17.28515625" customWidth="1"/>
    <col min="6147" max="6147" width="10.7109375" customWidth="1"/>
    <col min="6148" max="6148" width="10.28515625" customWidth="1"/>
    <col min="6149" max="6149" width="3.140625" customWidth="1"/>
    <col min="6150" max="6150" width="12.42578125" customWidth="1"/>
    <col min="6151" max="6152" width="11.42578125" customWidth="1"/>
    <col min="6153" max="6153" width="23.42578125" customWidth="1"/>
    <col min="6154" max="6154" width="1" customWidth="1"/>
    <col min="6155" max="6155" width="5.140625" customWidth="1"/>
    <col min="6156" max="6398" width="11.42578125" customWidth="1"/>
    <col min="6400" max="6400" width="1.7109375" customWidth="1"/>
    <col min="6401" max="6401" width="27" customWidth="1"/>
    <col min="6402" max="6402" width="17.28515625" customWidth="1"/>
    <col min="6403" max="6403" width="10.7109375" customWidth="1"/>
    <col min="6404" max="6404" width="10.28515625" customWidth="1"/>
    <col min="6405" max="6405" width="3.140625" customWidth="1"/>
    <col min="6406" max="6406" width="12.42578125" customWidth="1"/>
    <col min="6407" max="6408" width="11.42578125" customWidth="1"/>
    <col min="6409" max="6409" width="23.42578125" customWidth="1"/>
    <col min="6410" max="6410" width="1" customWidth="1"/>
    <col min="6411" max="6411" width="5.140625" customWidth="1"/>
    <col min="6412" max="6654" width="11.42578125" customWidth="1"/>
    <col min="6656" max="6656" width="1.7109375" customWidth="1"/>
    <col min="6657" max="6657" width="27" customWidth="1"/>
    <col min="6658" max="6658" width="17.28515625" customWidth="1"/>
    <col min="6659" max="6659" width="10.7109375" customWidth="1"/>
    <col min="6660" max="6660" width="10.28515625" customWidth="1"/>
    <col min="6661" max="6661" width="3.140625" customWidth="1"/>
    <col min="6662" max="6662" width="12.42578125" customWidth="1"/>
    <col min="6663" max="6664" width="11.42578125" customWidth="1"/>
    <col min="6665" max="6665" width="23.42578125" customWidth="1"/>
    <col min="6666" max="6666" width="1" customWidth="1"/>
    <col min="6667" max="6667" width="5.140625" customWidth="1"/>
    <col min="6668" max="6910" width="11.42578125" customWidth="1"/>
    <col min="6912" max="6912" width="1.7109375" customWidth="1"/>
    <col min="6913" max="6913" width="27" customWidth="1"/>
    <col min="6914" max="6914" width="17.28515625" customWidth="1"/>
    <col min="6915" max="6915" width="10.7109375" customWidth="1"/>
    <col min="6916" max="6916" width="10.28515625" customWidth="1"/>
    <col min="6917" max="6917" width="3.140625" customWidth="1"/>
    <col min="6918" max="6918" width="12.42578125" customWidth="1"/>
    <col min="6919" max="6920" width="11.42578125" customWidth="1"/>
    <col min="6921" max="6921" width="23.42578125" customWidth="1"/>
    <col min="6922" max="6922" width="1" customWidth="1"/>
    <col min="6923" max="6923" width="5.140625" customWidth="1"/>
    <col min="6924" max="7166" width="11.42578125" customWidth="1"/>
    <col min="7168" max="7168" width="1.7109375" customWidth="1"/>
    <col min="7169" max="7169" width="27" customWidth="1"/>
    <col min="7170" max="7170" width="17.28515625" customWidth="1"/>
    <col min="7171" max="7171" width="10.7109375" customWidth="1"/>
    <col min="7172" max="7172" width="10.28515625" customWidth="1"/>
    <col min="7173" max="7173" width="3.140625" customWidth="1"/>
    <col min="7174" max="7174" width="12.42578125" customWidth="1"/>
    <col min="7175" max="7176" width="11.42578125" customWidth="1"/>
    <col min="7177" max="7177" width="23.42578125" customWidth="1"/>
    <col min="7178" max="7178" width="1" customWidth="1"/>
    <col min="7179" max="7179" width="5.140625" customWidth="1"/>
    <col min="7180" max="7422" width="11.42578125" customWidth="1"/>
    <col min="7424" max="7424" width="1.7109375" customWidth="1"/>
    <col min="7425" max="7425" width="27" customWidth="1"/>
    <col min="7426" max="7426" width="17.28515625" customWidth="1"/>
    <col min="7427" max="7427" width="10.7109375" customWidth="1"/>
    <col min="7428" max="7428" width="10.28515625" customWidth="1"/>
    <col min="7429" max="7429" width="3.140625" customWidth="1"/>
    <col min="7430" max="7430" width="12.42578125" customWidth="1"/>
    <col min="7431" max="7432" width="11.42578125" customWidth="1"/>
    <col min="7433" max="7433" width="23.42578125" customWidth="1"/>
    <col min="7434" max="7434" width="1" customWidth="1"/>
    <col min="7435" max="7435" width="5.140625" customWidth="1"/>
    <col min="7436" max="7678" width="11.42578125" customWidth="1"/>
    <col min="7680" max="7680" width="1.7109375" customWidth="1"/>
    <col min="7681" max="7681" width="27" customWidth="1"/>
    <col min="7682" max="7682" width="17.28515625" customWidth="1"/>
    <col min="7683" max="7683" width="10.7109375" customWidth="1"/>
    <col min="7684" max="7684" width="10.28515625" customWidth="1"/>
    <col min="7685" max="7685" width="3.140625" customWidth="1"/>
    <col min="7686" max="7686" width="12.42578125" customWidth="1"/>
    <col min="7687" max="7688" width="11.42578125" customWidth="1"/>
    <col min="7689" max="7689" width="23.42578125" customWidth="1"/>
    <col min="7690" max="7690" width="1" customWidth="1"/>
    <col min="7691" max="7691" width="5.140625" customWidth="1"/>
    <col min="7692" max="7934" width="11.42578125" customWidth="1"/>
    <col min="7936" max="7936" width="1.7109375" customWidth="1"/>
    <col min="7937" max="7937" width="27" customWidth="1"/>
    <col min="7938" max="7938" width="17.28515625" customWidth="1"/>
    <col min="7939" max="7939" width="10.7109375" customWidth="1"/>
    <col min="7940" max="7940" width="10.28515625" customWidth="1"/>
    <col min="7941" max="7941" width="3.140625" customWidth="1"/>
    <col min="7942" max="7942" width="12.42578125" customWidth="1"/>
    <col min="7943" max="7944" width="11.42578125" customWidth="1"/>
    <col min="7945" max="7945" width="23.42578125" customWidth="1"/>
    <col min="7946" max="7946" width="1" customWidth="1"/>
    <col min="7947" max="7947" width="5.140625" customWidth="1"/>
    <col min="7948" max="8190" width="11.42578125" customWidth="1"/>
    <col min="8192" max="8192" width="1.7109375" customWidth="1"/>
    <col min="8193" max="8193" width="27" customWidth="1"/>
    <col min="8194" max="8194" width="17.28515625" customWidth="1"/>
    <col min="8195" max="8195" width="10.7109375" customWidth="1"/>
    <col min="8196" max="8196" width="10.28515625" customWidth="1"/>
    <col min="8197" max="8197" width="3.140625" customWidth="1"/>
    <col min="8198" max="8198" width="12.42578125" customWidth="1"/>
    <col min="8199" max="8200" width="11.42578125" customWidth="1"/>
    <col min="8201" max="8201" width="23.42578125" customWidth="1"/>
    <col min="8202" max="8202" width="1" customWidth="1"/>
    <col min="8203" max="8203" width="5.140625" customWidth="1"/>
    <col min="8204" max="8446" width="11.42578125" customWidth="1"/>
    <col min="8448" max="8448" width="1.7109375" customWidth="1"/>
    <col min="8449" max="8449" width="27" customWidth="1"/>
    <col min="8450" max="8450" width="17.28515625" customWidth="1"/>
    <col min="8451" max="8451" width="10.7109375" customWidth="1"/>
    <col min="8452" max="8452" width="10.28515625" customWidth="1"/>
    <col min="8453" max="8453" width="3.140625" customWidth="1"/>
    <col min="8454" max="8454" width="12.42578125" customWidth="1"/>
    <col min="8455" max="8456" width="11.42578125" customWidth="1"/>
    <col min="8457" max="8457" width="23.42578125" customWidth="1"/>
    <col min="8458" max="8458" width="1" customWidth="1"/>
    <col min="8459" max="8459" width="5.140625" customWidth="1"/>
    <col min="8460" max="8702" width="11.42578125" customWidth="1"/>
    <col min="8704" max="8704" width="1.7109375" customWidth="1"/>
    <col min="8705" max="8705" width="27" customWidth="1"/>
    <col min="8706" max="8706" width="17.28515625" customWidth="1"/>
    <col min="8707" max="8707" width="10.7109375" customWidth="1"/>
    <col min="8708" max="8708" width="10.28515625" customWidth="1"/>
    <col min="8709" max="8709" width="3.140625" customWidth="1"/>
    <col min="8710" max="8710" width="12.42578125" customWidth="1"/>
    <col min="8711" max="8712" width="11.42578125" customWidth="1"/>
    <col min="8713" max="8713" width="23.42578125" customWidth="1"/>
    <col min="8714" max="8714" width="1" customWidth="1"/>
    <col min="8715" max="8715" width="5.140625" customWidth="1"/>
    <col min="8716" max="8958" width="11.42578125" customWidth="1"/>
    <col min="8960" max="8960" width="1.7109375" customWidth="1"/>
    <col min="8961" max="8961" width="27" customWidth="1"/>
    <col min="8962" max="8962" width="17.28515625" customWidth="1"/>
    <col min="8963" max="8963" width="10.7109375" customWidth="1"/>
    <col min="8964" max="8964" width="10.28515625" customWidth="1"/>
    <col min="8965" max="8965" width="3.140625" customWidth="1"/>
    <col min="8966" max="8966" width="12.42578125" customWidth="1"/>
    <col min="8967" max="8968" width="11.42578125" customWidth="1"/>
    <col min="8969" max="8969" width="23.42578125" customWidth="1"/>
    <col min="8970" max="8970" width="1" customWidth="1"/>
    <col min="8971" max="8971" width="5.140625" customWidth="1"/>
    <col min="8972" max="9214" width="11.42578125" customWidth="1"/>
    <col min="9216" max="9216" width="1.7109375" customWidth="1"/>
    <col min="9217" max="9217" width="27" customWidth="1"/>
    <col min="9218" max="9218" width="17.28515625" customWidth="1"/>
    <col min="9219" max="9219" width="10.7109375" customWidth="1"/>
    <col min="9220" max="9220" width="10.28515625" customWidth="1"/>
    <col min="9221" max="9221" width="3.140625" customWidth="1"/>
    <col min="9222" max="9222" width="12.42578125" customWidth="1"/>
    <col min="9223" max="9224" width="11.42578125" customWidth="1"/>
    <col min="9225" max="9225" width="23.42578125" customWidth="1"/>
    <col min="9226" max="9226" width="1" customWidth="1"/>
    <col min="9227" max="9227" width="5.140625" customWidth="1"/>
    <col min="9228" max="9470" width="11.42578125" customWidth="1"/>
    <col min="9472" max="9472" width="1.7109375" customWidth="1"/>
    <col min="9473" max="9473" width="27" customWidth="1"/>
    <col min="9474" max="9474" width="17.28515625" customWidth="1"/>
    <col min="9475" max="9475" width="10.7109375" customWidth="1"/>
    <col min="9476" max="9476" width="10.28515625" customWidth="1"/>
    <col min="9477" max="9477" width="3.140625" customWidth="1"/>
    <col min="9478" max="9478" width="12.42578125" customWidth="1"/>
    <col min="9479" max="9480" width="11.42578125" customWidth="1"/>
    <col min="9481" max="9481" width="23.42578125" customWidth="1"/>
    <col min="9482" max="9482" width="1" customWidth="1"/>
    <col min="9483" max="9483" width="5.140625" customWidth="1"/>
    <col min="9484" max="9726" width="11.42578125" customWidth="1"/>
    <col min="9728" max="9728" width="1.7109375" customWidth="1"/>
    <col min="9729" max="9729" width="27" customWidth="1"/>
    <col min="9730" max="9730" width="17.28515625" customWidth="1"/>
    <col min="9731" max="9731" width="10.7109375" customWidth="1"/>
    <col min="9732" max="9732" width="10.28515625" customWidth="1"/>
    <col min="9733" max="9733" width="3.140625" customWidth="1"/>
    <col min="9734" max="9734" width="12.42578125" customWidth="1"/>
    <col min="9735" max="9736" width="11.42578125" customWidth="1"/>
    <col min="9737" max="9737" width="23.42578125" customWidth="1"/>
    <col min="9738" max="9738" width="1" customWidth="1"/>
    <col min="9739" max="9739" width="5.140625" customWidth="1"/>
    <col min="9740" max="9982" width="11.42578125" customWidth="1"/>
    <col min="9984" max="9984" width="1.7109375" customWidth="1"/>
    <col min="9985" max="9985" width="27" customWidth="1"/>
    <col min="9986" max="9986" width="17.28515625" customWidth="1"/>
    <col min="9987" max="9987" width="10.7109375" customWidth="1"/>
    <col min="9988" max="9988" width="10.28515625" customWidth="1"/>
    <col min="9989" max="9989" width="3.140625" customWidth="1"/>
    <col min="9990" max="9990" width="12.42578125" customWidth="1"/>
    <col min="9991" max="9992" width="11.42578125" customWidth="1"/>
    <col min="9993" max="9993" width="23.42578125" customWidth="1"/>
    <col min="9994" max="9994" width="1" customWidth="1"/>
    <col min="9995" max="9995" width="5.140625" customWidth="1"/>
    <col min="9996" max="10238" width="11.42578125" customWidth="1"/>
    <col min="10240" max="10240" width="1.7109375" customWidth="1"/>
    <col min="10241" max="10241" width="27" customWidth="1"/>
    <col min="10242" max="10242" width="17.28515625" customWidth="1"/>
    <col min="10243" max="10243" width="10.7109375" customWidth="1"/>
    <col min="10244" max="10244" width="10.28515625" customWidth="1"/>
    <col min="10245" max="10245" width="3.140625" customWidth="1"/>
    <col min="10246" max="10246" width="12.42578125" customWidth="1"/>
    <col min="10247" max="10248" width="11.42578125" customWidth="1"/>
    <col min="10249" max="10249" width="23.42578125" customWidth="1"/>
    <col min="10250" max="10250" width="1" customWidth="1"/>
    <col min="10251" max="10251" width="5.140625" customWidth="1"/>
    <col min="10252" max="10494" width="11.42578125" customWidth="1"/>
    <col min="10496" max="10496" width="1.7109375" customWidth="1"/>
    <col min="10497" max="10497" width="27" customWidth="1"/>
    <col min="10498" max="10498" width="17.28515625" customWidth="1"/>
    <col min="10499" max="10499" width="10.7109375" customWidth="1"/>
    <col min="10500" max="10500" width="10.28515625" customWidth="1"/>
    <col min="10501" max="10501" width="3.140625" customWidth="1"/>
    <col min="10502" max="10502" width="12.42578125" customWidth="1"/>
    <col min="10503" max="10504" width="11.42578125" customWidth="1"/>
    <col min="10505" max="10505" width="23.42578125" customWidth="1"/>
    <col min="10506" max="10506" width="1" customWidth="1"/>
    <col min="10507" max="10507" width="5.140625" customWidth="1"/>
    <col min="10508" max="10750" width="11.42578125" customWidth="1"/>
    <col min="10752" max="10752" width="1.7109375" customWidth="1"/>
    <col min="10753" max="10753" width="27" customWidth="1"/>
    <col min="10754" max="10754" width="17.28515625" customWidth="1"/>
    <col min="10755" max="10755" width="10.7109375" customWidth="1"/>
    <col min="10756" max="10756" width="10.28515625" customWidth="1"/>
    <col min="10757" max="10757" width="3.140625" customWidth="1"/>
    <col min="10758" max="10758" width="12.42578125" customWidth="1"/>
    <col min="10759" max="10760" width="11.42578125" customWidth="1"/>
    <col min="10761" max="10761" width="23.42578125" customWidth="1"/>
    <col min="10762" max="10762" width="1" customWidth="1"/>
    <col min="10763" max="10763" width="5.140625" customWidth="1"/>
    <col min="10764" max="11006" width="11.42578125" customWidth="1"/>
    <col min="11008" max="11008" width="1.7109375" customWidth="1"/>
    <col min="11009" max="11009" width="27" customWidth="1"/>
    <col min="11010" max="11010" width="17.28515625" customWidth="1"/>
    <col min="11011" max="11011" width="10.7109375" customWidth="1"/>
    <col min="11012" max="11012" width="10.28515625" customWidth="1"/>
    <col min="11013" max="11013" width="3.140625" customWidth="1"/>
    <col min="11014" max="11014" width="12.42578125" customWidth="1"/>
    <col min="11015" max="11016" width="11.42578125" customWidth="1"/>
    <col min="11017" max="11017" width="23.42578125" customWidth="1"/>
    <col min="11018" max="11018" width="1" customWidth="1"/>
    <col min="11019" max="11019" width="5.140625" customWidth="1"/>
    <col min="11020" max="11262" width="11.42578125" customWidth="1"/>
    <col min="11264" max="11264" width="1.7109375" customWidth="1"/>
    <col min="11265" max="11265" width="27" customWidth="1"/>
    <col min="11266" max="11266" width="17.28515625" customWidth="1"/>
    <col min="11267" max="11267" width="10.7109375" customWidth="1"/>
    <col min="11268" max="11268" width="10.28515625" customWidth="1"/>
    <col min="11269" max="11269" width="3.140625" customWidth="1"/>
    <col min="11270" max="11270" width="12.42578125" customWidth="1"/>
    <col min="11271" max="11272" width="11.42578125" customWidth="1"/>
    <col min="11273" max="11273" width="23.42578125" customWidth="1"/>
    <col min="11274" max="11274" width="1" customWidth="1"/>
    <col min="11275" max="11275" width="5.140625" customWidth="1"/>
    <col min="11276" max="11518" width="11.42578125" customWidth="1"/>
    <col min="11520" max="11520" width="1.7109375" customWidth="1"/>
    <col min="11521" max="11521" width="27" customWidth="1"/>
    <col min="11522" max="11522" width="17.28515625" customWidth="1"/>
    <col min="11523" max="11523" width="10.7109375" customWidth="1"/>
    <col min="11524" max="11524" width="10.28515625" customWidth="1"/>
    <col min="11525" max="11525" width="3.140625" customWidth="1"/>
    <col min="11526" max="11526" width="12.42578125" customWidth="1"/>
    <col min="11527" max="11528" width="11.42578125" customWidth="1"/>
    <col min="11529" max="11529" width="23.42578125" customWidth="1"/>
    <col min="11530" max="11530" width="1" customWidth="1"/>
    <col min="11531" max="11531" width="5.140625" customWidth="1"/>
    <col min="11532" max="11774" width="11.42578125" customWidth="1"/>
    <col min="11776" max="11776" width="1.7109375" customWidth="1"/>
    <col min="11777" max="11777" width="27" customWidth="1"/>
    <col min="11778" max="11778" width="17.28515625" customWidth="1"/>
    <col min="11779" max="11779" width="10.7109375" customWidth="1"/>
    <col min="11780" max="11780" width="10.28515625" customWidth="1"/>
    <col min="11781" max="11781" width="3.140625" customWidth="1"/>
    <col min="11782" max="11782" width="12.42578125" customWidth="1"/>
    <col min="11783" max="11784" width="11.42578125" customWidth="1"/>
    <col min="11785" max="11785" width="23.42578125" customWidth="1"/>
    <col min="11786" max="11786" width="1" customWidth="1"/>
    <col min="11787" max="11787" width="5.140625" customWidth="1"/>
    <col min="11788" max="12030" width="11.42578125" customWidth="1"/>
    <col min="12032" max="12032" width="1.7109375" customWidth="1"/>
    <col min="12033" max="12033" width="27" customWidth="1"/>
    <col min="12034" max="12034" width="17.28515625" customWidth="1"/>
    <col min="12035" max="12035" width="10.7109375" customWidth="1"/>
    <col min="12036" max="12036" width="10.28515625" customWidth="1"/>
    <col min="12037" max="12037" width="3.140625" customWidth="1"/>
    <col min="12038" max="12038" width="12.42578125" customWidth="1"/>
    <col min="12039" max="12040" width="11.42578125" customWidth="1"/>
    <col min="12041" max="12041" width="23.42578125" customWidth="1"/>
    <col min="12042" max="12042" width="1" customWidth="1"/>
    <col min="12043" max="12043" width="5.140625" customWidth="1"/>
    <col min="12044" max="12286" width="11.42578125" customWidth="1"/>
    <col min="12288" max="12288" width="1.7109375" customWidth="1"/>
    <col min="12289" max="12289" width="27" customWidth="1"/>
    <col min="12290" max="12290" width="17.28515625" customWidth="1"/>
    <col min="12291" max="12291" width="10.7109375" customWidth="1"/>
    <col min="12292" max="12292" width="10.28515625" customWidth="1"/>
    <col min="12293" max="12293" width="3.140625" customWidth="1"/>
    <col min="12294" max="12294" width="12.42578125" customWidth="1"/>
    <col min="12295" max="12296" width="11.42578125" customWidth="1"/>
    <col min="12297" max="12297" width="23.42578125" customWidth="1"/>
    <col min="12298" max="12298" width="1" customWidth="1"/>
    <col min="12299" max="12299" width="5.140625" customWidth="1"/>
    <col min="12300" max="12542" width="11.42578125" customWidth="1"/>
    <col min="12544" max="12544" width="1.7109375" customWidth="1"/>
    <col min="12545" max="12545" width="27" customWidth="1"/>
    <col min="12546" max="12546" width="17.28515625" customWidth="1"/>
    <col min="12547" max="12547" width="10.7109375" customWidth="1"/>
    <col min="12548" max="12548" width="10.28515625" customWidth="1"/>
    <col min="12549" max="12549" width="3.140625" customWidth="1"/>
    <col min="12550" max="12550" width="12.42578125" customWidth="1"/>
    <col min="12551" max="12552" width="11.42578125" customWidth="1"/>
    <col min="12553" max="12553" width="23.42578125" customWidth="1"/>
    <col min="12554" max="12554" width="1" customWidth="1"/>
    <col min="12555" max="12555" width="5.140625" customWidth="1"/>
    <col min="12556" max="12798" width="11.42578125" customWidth="1"/>
    <col min="12800" max="12800" width="1.7109375" customWidth="1"/>
    <col min="12801" max="12801" width="27" customWidth="1"/>
    <col min="12802" max="12802" width="17.28515625" customWidth="1"/>
    <col min="12803" max="12803" width="10.7109375" customWidth="1"/>
    <col min="12804" max="12804" width="10.28515625" customWidth="1"/>
    <col min="12805" max="12805" width="3.140625" customWidth="1"/>
    <col min="12806" max="12806" width="12.42578125" customWidth="1"/>
    <col min="12807" max="12808" width="11.42578125" customWidth="1"/>
    <col min="12809" max="12809" width="23.42578125" customWidth="1"/>
    <col min="12810" max="12810" width="1" customWidth="1"/>
    <col min="12811" max="12811" width="5.140625" customWidth="1"/>
    <col min="12812" max="13054" width="11.42578125" customWidth="1"/>
    <col min="13056" max="13056" width="1.7109375" customWidth="1"/>
    <col min="13057" max="13057" width="27" customWidth="1"/>
    <col min="13058" max="13058" width="17.28515625" customWidth="1"/>
    <col min="13059" max="13059" width="10.7109375" customWidth="1"/>
    <col min="13060" max="13060" width="10.28515625" customWidth="1"/>
    <col min="13061" max="13061" width="3.140625" customWidth="1"/>
    <col min="13062" max="13062" width="12.42578125" customWidth="1"/>
    <col min="13063" max="13064" width="11.42578125" customWidth="1"/>
    <col min="13065" max="13065" width="23.42578125" customWidth="1"/>
    <col min="13066" max="13066" width="1" customWidth="1"/>
    <col min="13067" max="13067" width="5.140625" customWidth="1"/>
    <col min="13068" max="13310" width="11.42578125" customWidth="1"/>
    <col min="13312" max="13312" width="1.7109375" customWidth="1"/>
    <col min="13313" max="13313" width="27" customWidth="1"/>
    <col min="13314" max="13314" width="17.28515625" customWidth="1"/>
    <col min="13315" max="13315" width="10.7109375" customWidth="1"/>
    <col min="13316" max="13316" width="10.28515625" customWidth="1"/>
    <col min="13317" max="13317" width="3.140625" customWidth="1"/>
    <col min="13318" max="13318" width="12.42578125" customWidth="1"/>
    <col min="13319" max="13320" width="11.42578125" customWidth="1"/>
    <col min="13321" max="13321" width="23.42578125" customWidth="1"/>
    <col min="13322" max="13322" width="1" customWidth="1"/>
    <col min="13323" max="13323" width="5.140625" customWidth="1"/>
    <col min="13324" max="13566" width="11.42578125" customWidth="1"/>
    <col min="13568" max="13568" width="1.7109375" customWidth="1"/>
    <col min="13569" max="13569" width="27" customWidth="1"/>
    <col min="13570" max="13570" width="17.28515625" customWidth="1"/>
    <col min="13571" max="13571" width="10.7109375" customWidth="1"/>
    <col min="13572" max="13572" width="10.28515625" customWidth="1"/>
    <col min="13573" max="13573" width="3.140625" customWidth="1"/>
    <col min="13574" max="13574" width="12.42578125" customWidth="1"/>
    <col min="13575" max="13576" width="11.42578125" customWidth="1"/>
    <col min="13577" max="13577" width="23.42578125" customWidth="1"/>
    <col min="13578" max="13578" width="1" customWidth="1"/>
    <col min="13579" max="13579" width="5.140625" customWidth="1"/>
    <col min="13580" max="13822" width="11.42578125" customWidth="1"/>
    <col min="13824" max="13824" width="1.7109375" customWidth="1"/>
    <col min="13825" max="13825" width="27" customWidth="1"/>
    <col min="13826" max="13826" width="17.28515625" customWidth="1"/>
    <col min="13827" max="13827" width="10.7109375" customWidth="1"/>
    <col min="13828" max="13828" width="10.28515625" customWidth="1"/>
    <col min="13829" max="13829" width="3.140625" customWidth="1"/>
    <col min="13830" max="13830" width="12.42578125" customWidth="1"/>
    <col min="13831" max="13832" width="11.42578125" customWidth="1"/>
    <col min="13833" max="13833" width="23.42578125" customWidth="1"/>
    <col min="13834" max="13834" width="1" customWidth="1"/>
    <col min="13835" max="13835" width="5.140625" customWidth="1"/>
    <col min="13836" max="14078" width="11.42578125" customWidth="1"/>
    <col min="14080" max="14080" width="1.7109375" customWidth="1"/>
    <col min="14081" max="14081" width="27" customWidth="1"/>
    <col min="14082" max="14082" width="17.28515625" customWidth="1"/>
    <col min="14083" max="14083" width="10.7109375" customWidth="1"/>
    <col min="14084" max="14084" width="10.28515625" customWidth="1"/>
    <col min="14085" max="14085" width="3.140625" customWidth="1"/>
    <col min="14086" max="14086" width="12.42578125" customWidth="1"/>
    <col min="14087" max="14088" width="11.42578125" customWidth="1"/>
    <col min="14089" max="14089" width="23.42578125" customWidth="1"/>
    <col min="14090" max="14090" width="1" customWidth="1"/>
    <col min="14091" max="14091" width="5.140625" customWidth="1"/>
    <col min="14092" max="14334" width="11.42578125" customWidth="1"/>
    <col min="14336" max="14336" width="1.7109375" customWidth="1"/>
    <col min="14337" max="14337" width="27" customWidth="1"/>
    <col min="14338" max="14338" width="17.28515625" customWidth="1"/>
    <col min="14339" max="14339" width="10.7109375" customWidth="1"/>
    <col min="14340" max="14340" width="10.28515625" customWidth="1"/>
    <col min="14341" max="14341" width="3.140625" customWidth="1"/>
    <col min="14342" max="14342" width="12.42578125" customWidth="1"/>
    <col min="14343" max="14344" width="11.42578125" customWidth="1"/>
    <col min="14345" max="14345" width="23.42578125" customWidth="1"/>
    <col min="14346" max="14346" width="1" customWidth="1"/>
    <col min="14347" max="14347" width="5.140625" customWidth="1"/>
    <col min="14348" max="14590" width="11.42578125" customWidth="1"/>
    <col min="14592" max="14592" width="1.7109375" customWidth="1"/>
    <col min="14593" max="14593" width="27" customWidth="1"/>
    <col min="14594" max="14594" width="17.28515625" customWidth="1"/>
    <col min="14595" max="14595" width="10.7109375" customWidth="1"/>
    <col min="14596" max="14596" width="10.28515625" customWidth="1"/>
    <col min="14597" max="14597" width="3.140625" customWidth="1"/>
    <col min="14598" max="14598" width="12.42578125" customWidth="1"/>
    <col min="14599" max="14600" width="11.42578125" customWidth="1"/>
    <col min="14601" max="14601" width="23.42578125" customWidth="1"/>
    <col min="14602" max="14602" width="1" customWidth="1"/>
    <col min="14603" max="14603" width="5.140625" customWidth="1"/>
    <col min="14604" max="14846" width="11.42578125" customWidth="1"/>
    <col min="14848" max="14848" width="1.7109375" customWidth="1"/>
    <col min="14849" max="14849" width="27" customWidth="1"/>
    <col min="14850" max="14850" width="17.28515625" customWidth="1"/>
    <col min="14851" max="14851" width="10.7109375" customWidth="1"/>
    <col min="14852" max="14852" width="10.28515625" customWidth="1"/>
    <col min="14853" max="14853" width="3.140625" customWidth="1"/>
    <col min="14854" max="14854" width="12.42578125" customWidth="1"/>
    <col min="14855" max="14856" width="11.42578125" customWidth="1"/>
    <col min="14857" max="14857" width="23.42578125" customWidth="1"/>
    <col min="14858" max="14858" width="1" customWidth="1"/>
    <col min="14859" max="14859" width="5.140625" customWidth="1"/>
    <col min="14860" max="15102" width="11.42578125" customWidth="1"/>
    <col min="15104" max="15104" width="1.7109375" customWidth="1"/>
    <col min="15105" max="15105" width="27" customWidth="1"/>
    <col min="15106" max="15106" width="17.28515625" customWidth="1"/>
    <col min="15107" max="15107" width="10.7109375" customWidth="1"/>
    <col min="15108" max="15108" width="10.28515625" customWidth="1"/>
    <col min="15109" max="15109" width="3.140625" customWidth="1"/>
    <col min="15110" max="15110" width="12.42578125" customWidth="1"/>
    <col min="15111" max="15112" width="11.42578125" customWidth="1"/>
    <col min="15113" max="15113" width="23.42578125" customWidth="1"/>
    <col min="15114" max="15114" width="1" customWidth="1"/>
    <col min="15115" max="15115" width="5.140625" customWidth="1"/>
    <col min="15116" max="15358" width="11.42578125" customWidth="1"/>
    <col min="15360" max="15360" width="1.7109375" customWidth="1"/>
    <col min="15361" max="15361" width="27" customWidth="1"/>
    <col min="15362" max="15362" width="17.28515625" customWidth="1"/>
    <col min="15363" max="15363" width="10.7109375" customWidth="1"/>
    <col min="15364" max="15364" width="10.28515625" customWidth="1"/>
    <col min="15365" max="15365" width="3.140625" customWidth="1"/>
    <col min="15366" max="15366" width="12.42578125" customWidth="1"/>
    <col min="15367" max="15368" width="11.42578125" customWidth="1"/>
    <col min="15369" max="15369" width="23.42578125" customWidth="1"/>
    <col min="15370" max="15370" width="1" customWidth="1"/>
    <col min="15371" max="15371" width="5.140625" customWidth="1"/>
    <col min="15372" max="15614" width="11.42578125" customWidth="1"/>
    <col min="15616" max="15616" width="1.7109375" customWidth="1"/>
    <col min="15617" max="15617" width="27" customWidth="1"/>
    <col min="15618" max="15618" width="17.28515625" customWidth="1"/>
    <col min="15619" max="15619" width="10.7109375" customWidth="1"/>
    <col min="15620" max="15620" width="10.28515625" customWidth="1"/>
    <col min="15621" max="15621" width="3.140625" customWidth="1"/>
    <col min="15622" max="15622" width="12.42578125" customWidth="1"/>
    <col min="15623" max="15624" width="11.42578125" customWidth="1"/>
    <col min="15625" max="15625" width="23.42578125" customWidth="1"/>
    <col min="15626" max="15626" width="1" customWidth="1"/>
    <col min="15627" max="15627" width="5.140625" customWidth="1"/>
    <col min="15628" max="15870" width="11.42578125" customWidth="1"/>
    <col min="15872" max="15872" width="1.7109375" customWidth="1"/>
    <col min="15873" max="15873" width="27" customWidth="1"/>
    <col min="15874" max="15874" width="17.28515625" customWidth="1"/>
    <col min="15875" max="15875" width="10.7109375" customWidth="1"/>
    <col min="15876" max="15876" width="10.28515625" customWidth="1"/>
    <col min="15877" max="15877" width="3.140625" customWidth="1"/>
    <col min="15878" max="15878" width="12.42578125" customWidth="1"/>
    <col min="15879" max="15880" width="11.42578125" customWidth="1"/>
    <col min="15881" max="15881" width="23.42578125" customWidth="1"/>
    <col min="15882" max="15882" width="1" customWidth="1"/>
    <col min="15883" max="15883" width="5.140625" customWidth="1"/>
    <col min="15884" max="16126" width="11.42578125" customWidth="1"/>
    <col min="16128" max="16128" width="1.7109375" customWidth="1"/>
    <col min="16129" max="16129" width="27" customWidth="1"/>
    <col min="16130" max="16130" width="17.28515625" customWidth="1"/>
    <col min="16131" max="16131" width="10.7109375" customWidth="1"/>
    <col min="16132" max="16132" width="10.28515625" customWidth="1"/>
    <col min="16133" max="16133" width="3.140625" customWidth="1"/>
    <col min="16134" max="16134" width="12.42578125" customWidth="1"/>
    <col min="16135" max="16136" width="11.42578125" customWidth="1"/>
    <col min="16137" max="16137" width="23.42578125" customWidth="1"/>
    <col min="16138" max="16138" width="1" customWidth="1"/>
    <col min="16139" max="16139" width="5.140625" customWidth="1"/>
    <col min="16140" max="16382" width="11.42578125" customWidth="1"/>
  </cols>
  <sheetData>
    <row r="1" spans="2:11" ht="7.5" customHeight="1" x14ac:dyDescent="0.25"/>
    <row r="2" spans="2:11" ht="15.75" customHeight="1" x14ac:dyDescent="0.25">
      <c r="B2" s="18" t="s">
        <v>19</v>
      </c>
    </row>
    <row r="3" spans="2:11" ht="6" customHeight="1" x14ac:dyDescent="0.25"/>
    <row r="4" spans="2:11" ht="15" customHeight="1" x14ac:dyDescent="0.25">
      <c r="B4" s="1" t="s">
        <v>0</v>
      </c>
      <c r="C4" s="2">
        <v>0.72</v>
      </c>
      <c r="D4" s="3"/>
      <c r="E4" s="3"/>
      <c r="F4" s="3"/>
      <c r="G4" s="3"/>
      <c r="H4" s="3"/>
      <c r="J4" s="50" t="s">
        <v>20</v>
      </c>
    </row>
    <row r="5" spans="2:11" ht="15" customHeight="1" x14ac:dyDescent="0.25">
      <c r="B5" s="3"/>
      <c r="C5" s="4" t="s">
        <v>1</v>
      </c>
      <c r="D5" s="5" t="s">
        <v>2</v>
      </c>
      <c r="E5" s="5" t="s">
        <v>3</v>
      </c>
      <c r="F5" s="5" t="s">
        <v>6</v>
      </c>
      <c r="G5" s="6"/>
      <c r="H5" s="3"/>
      <c r="J5" s="49" t="s">
        <v>21</v>
      </c>
    </row>
    <row r="6" spans="2:11" ht="15" customHeight="1" x14ac:dyDescent="0.25">
      <c r="B6" s="11" t="s">
        <v>4</v>
      </c>
      <c r="C6" s="19">
        <f>(C4*C8*E6)/(E7+(C4*E6))</f>
        <v>65.381074168797952</v>
      </c>
      <c r="D6" s="7">
        <f>E6-C6</f>
        <v>100.61892583120205</v>
      </c>
      <c r="E6" s="45">
        <v>166</v>
      </c>
      <c r="F6" s="47">
        <v>1</v>
      </c>
      <c r="G6" s="22" t="s">
        <v>8</v>
      </c>
      <c r="H6" s="25">
        <f>C6/E6</f>
        <v>0.39386189258312021</v>
      </c>
    </row>
    <row r="7" spans="2:11" ht="15" customHeight="1" x14ac:dyDescent="0.25">
      <c r="B7" s="11" t="s">
        <v>5</v>
      </c>
      <c r="C7" s="9">
        <f>C8-C6</f>
        <v>88.618925831202048</v>
      </c>
      <c r="D7" s="7">
        <f>E7-C7</f>
        <v>73.381074168797952</v>
      </c>
      <c r="E7" s="45">
        <v>162</v>
      </c>
      <c r="F7" s="47">
        <v>1</v>
      </c>
      <c r="G7" s="22" t="s">
        <v>22</v>
      </c>
      <c r="H7" s="25">
        <f>C7/E7</f>
        <v>0.54703040636544475</v>
      </c>
    </row>
    <row r="8" spans="2:11" ht="15" customHeight="1" x14ac:dyDescent="0.25">
      <c r="B8" s="12" t="s">
        <v>3</v>
      </c>
      <c r="C8" s="8">
        <v>154</v>
      </c>
      <c r="D8" s="10"/>
      <c r="E8" s="46">
        <f>SUM(E6:E7)</f>
        <v>328</v>
      </c>
      <c r="F8" s="15">
        <f>SUM(F6:F7)</f>
        <v>2</v>
      </c>
      <c r="G8" s="3"/>
      <c r="H8" s="13">
        <f>C8/E8</f>
        <v>0.46951219512195119</v>
      </c>
    </row>
    <row r="9" spans="2:11" ht="15" customHeight="1" thickBot="1" x14ac:dyDescent="0.3">
      <c r="B9" s="30"/>
      <c r="C9" s="16"/>
      <c r="D9" s="15"/>
      <c r="E9" s="15"/>
      <c r="F9" s="15"/>
      <c r="G9" s="31"/>
      <c r="H9" s="32"/>
      <c r="I9" s="31"/>
    </row>
    <row r="10" spans="2:11" ht="15" customHeight="1" x14ac:dyDescent="0.25">
      <c r="B10" s="55" t="s">
        <v>23</v>
      </c>
      <c r="C10" s="34" t="s">
        <v>17</v>
      </c>
      <c r="D10" s="3"/>
      <c r="E10" s="14"/>
      <c r="F10" s="3"/>
      <c r="G10" s="3"/>
      <c r="H10" s="3"/>
      <c r="I10" s="3"/>
    </row>
    <row r="11" spans="2:11" ht="15" customHeight="1" thickBot="1" x14ac:dyDescent="0.3">
      <c r="B11" s="56"/>
      <c r="C11" s="35">
        <v>5.0000000000000001E-3</v>
      </c>
      <c r="D11" s="14"/>
      <c r="E11" s="3"/>
      <c r="F11" s="3"/>
      <c r="G11" s="3"/>
      <c r="H11" s="3"/>
      <c r="I11" s="3"/>
    </row>
    <row r="12" spans="2:11" ht="15" customHeight="1" thickBot="1" x14ac:dyDescent="0.3">
      <c r="B12" s="24" t="s">
        <v>7</v>
      </c>
      <c r="C12" s="33" t="s">
        <v>10</v>
      </c>
      <c r="D12" s="23" t="s">
        <v>11</v>
      </c>
      <c r="E12" s="24" t="s">
        <v>12</v>
      </c>
      <c r="F12" s="24" t="s">
        <v>13</v>
      </c>
      <c r="G12" s="24" t="s">
        <v>14</v>
      </c>
      <c r="H12" s="24" t="s">
        <v>15</v>
      </c>
      <c r="I12" s="24" t="s">
        <v>9</v>
      </c>
      <c r="J12" s="21"/>
      <c r="K12" s="37" t="s">
        <v>18</v>
      </c>
    </row>
    <row r="13" spans="2:11" ht="15" customHeight="1" x14ac:dyDescent="0.25">
      <c r="B13" s="36">
        <f>C4</f>
        <v>0.72</v>
      </c>
      <c r="C13" s="27">
        <f>H7</f>
        <v>0.54703040636544475</v>
      </c>
      <c r="D13" s="27">
        <f>1-((1-C13)^B13)</f>
        <v>0.43458188792195085</v>
      </c>
      <c r="E13" s="28">
        <f>E7</f>
        <v>162</v>
      </c>
      <c r="F13" s="28">
        <f>E6</f>
        <v>166</v>
      </c>
      <c r="G13" s="29">
        <f>E13*C13</f>
        <v>88.618925831202048</v>
      </c>
      <c r="H13" s="29">
        <f>F13*D13</f>
        <v>72.140593395043837</v>
      </c>
      <c r="I13" s="26">
        <f>G13+H13</f>
        <v>160.75951922624589</v>
      </c>
      <c r="J13" s="21"/>
      <c r="K13" s="38">
        <f>1/(C13-D13)</f>
        <v>8.8929584297058248</v>
      </c>
    </row>
    <row r="14" spans="2:11" ht="15" customHeight="1" x14ac:dyDescent="0.25">
      <c r="B14" s="36">
        <f>B13</f>
        <v>0.72</v>
      </c>
      <c r="C14" s="39">
        <f>C13-C11</f>
        <v>0.54203040636544475</v>
      </c>
      <c r="D14" s="27">
        <f t="shared" ref="D14:D19" si="0">1-((1-C14)^B14)</f>
        <v>0.43009510918290372</v>
      </c>
      <c r="E14" s="28">
        <f>E13</f>
        <v>162</v>
      </c>
      <c r="F14" s="28">
        <f>F13</f>
        <v>166</v>
      </c>
      <c r="G14" s="29">
        <f t="shared" ref="G14:H19" si="1">E14*C14</f>
        <v>87.808925831202046</v>
      </c>
      <c r="H14" s="29">
        <f t="shared" si="1"/>
        <v>71.395788124362014</v>
      </c>
      <c r="I14" s="26">
        <f t="shared" ref="I14:I19" si="2">G14+H14</f>
        <v>159.20471395556405</v>
      </c>
      <c r="J14" s="21"/>
      <c r="K14" s="38">
        <f t="shared" ref="K14:K19" si="3">1/(C14-D14)</f>
        <v>8.933732479123428</v>
      </c>
    </row>
    <row r="15" spans="2:11" ht="15" customHeight="1" x14ac:dyDescent="0.25">
      <c r="B15" s="36">
        <f t="shared" ref="B15:B19" si="4">B14</f>
        <v>0.72</v>
      </c>
      <c r="C15" s="39">
        <f>C14-C11</f>
        <v>0.53703040636544475</v>
      </c>
      <c r="D15" s="27">
        <f t="shared" si="0"/>
        <v>0.42562202576503694</v>
      </c>
      <c r="E15" s="28">
        <f t="shared" ref="E15:F19" si="5">E14</f>
        <v>162</v>
      </c>
      <c r="F15" s="28">
        <f t="shared" si="5"/>
        <v>166</v>
      </c>
      <c r="G15" s="29">
        <f t="shared" si="1"/>
        <v>86.998925831202044</v>
      </c>
      <c r="H15" s="29">
        <f t="shared" si="1"/>
        <v>70.653256276996132</v>
      </c>
      <c r="I15" s="26">
        <f t="shared" si="2"/>
        <v>157.65218210819819</v>
      </c>
      <c r="J15" s="21"/>
      <c r="K15" s="38">
        <f t="shared" si="3"/>
        <v>8.9759854205827985</v>
      </c>
    </row>
    <row r="16" spans="2:11" ht="15" customHeight="1" x14ac:dyDescent="0.25">
      <c r="B16" s="36">
        <f t="shared" si="4"/>
        <v>0.72</v>
      </c>
      <c r="C16" s="44">
        <f>C15-C11</f>
        <v>0.53203040636544474</v>
      </c>
      <c r="D16" s="27">
        <f t="shared" si="0"/>
        <v>0.42116244862552532</v>
      </c>
      <c r="E16" s="28">
        <f t="shared" si="5"/>
        <v>162</v>
      </c>
      <c r="F16" s="28">
        <f t="shared" si="5"/>
        <v>166</v>
      </c>
      <c r="G16" s="29">
        <f t="shared" si="1"/>
        <v>86.188925831202042</v>
      </c>
      <c r="H16" s="29">
        <f t="shared" si="1"/>
        <v>69.912966471837208</v>
      </c>
      <c r="I16" s="43">
        <f t="shared" si="2"/>
        <v>156.10189230303925</v>
      </c>
      <c r="J16" s="21"/>
      <c r="K16" s="38">
        <f t="shared" si="3"/>
        <v>9.0197386186715818</v>
      </c>
    </row>
    <row r="17" spans="2:13" ht="15" customHeight="1" x14ac:dyDescent="0.25">
      <c r="B17" s="36">
        <f t="shared" si="4"/>
        <v>0.72</v>
      </c>
      <c r="C17" s="39">
        <f>C16-C11</f>
        <v>0.52703040636544474</v>
      </c>
      <c r="D17" s="27">
        <f t="shared" si="0"/>
        <v>0.41671619332010312</v>
      </c>
      <c r="E17" s="28">
        <f t="shared" si="5"/>
        <v>162</v>
      </c>
      <c r="F17" s="28">
        <f t="shared" si="5"/>
        <v>166</v>
      </c>
      <c r="G17" s="29">
        <f t="shared" si="1"/>
        <v>85.378925831202054</v>
      </c>
      <c r="H17" s="29">
        <f t="shared" si="1"/>
        <v>69.17488809113712</v>
      </c>
      <c r="I17" s="26">
        <f t="shared" si="2"/>
        <v>154.55381392233917</v>
      </c>
      <c r="J17" s="21"/>
      <c r="K17" s="38">
        <f t="shared" si="3"/>
        <v>9.0650150365391049</v>
      </c>
    </row>
    <row r="18" spans="2:13" ht="15" customHeight="1" x14ac:dyDescent="0.25">
      <c r="B18" s="36">
        <f t="shared" si="4"/>
        <v>0.72</v>
      </c>
      <c r="C18" s="39">
        <f>C17-C11</f>
        <v>0.52203040636544473</v>
      </c>
      <c r="D18" s="27">
        <f t="shared" si="0"/>
        <v>0.41228307984383583</v>
      </c>
      <c r="E18" s="28">
        <f t="shared" si="5"/>
        <v>162</v>
      </c>
      <c r="F18" s="28">
        <f t="shared" si="5"/>
        <v>166</v>
      </c>
      <c r="G18" s="29">
        <f t="shared" si="1"/>
        <v>84.568925831202051</v>
      </c>
      <c r="H18" s="29">
        <f t="shared" si="1"/>
        <v>68.438991254076754</v>
      </c>
      <c r="I18" s="26">
        <f t="shared" si="2"/>
        <v>153.00791708527879</v>
      </c>
      <c r="J18" s="21"/>
      <c r="K18" s="38">
        <f t="shared" si="3"/>
        <v>9.1118392738533203</v>
      </c>
      <c r="L18" s="48"/>
      <c r="M18" s="48"/>
    </row>
    <row r="19" spans="2:13" ht="15" customHeight="1" x14ac:dyDescent="0.25">
      <c r="B19" s="36">
        <f t="shared" si="4"/>
        <v>0.72</v>
      </c>
      <c r="C19" s="39">
        <f>C18-C11</f>
        <v>0.51703040636544473</v>
      </c>
      <c r="D19" s="27">
        <f t="shared" si="0"/>
        <v>0.4078629324790104</v>
      </c>
      <c r="E19" s="28">
        <f t="shared" si="5"/>
        <v>162</v>
      </c>
      <c r="F19" s="28">
        <f t="shared" si="5"/>
        <v>166</v>
      </c>
      <c r="G19" s="29">
        <f t="shared" si="1"/>
        <v>83.758925831202049</v>
      </c>
      <c r="H19" s="29">
        <f t="shared" si="1"/>
        <v>67.705246791515719</v>
      </c>
      <c r="I19" s="26">
        <f t="shared" si="2"/>
        <v>151.46417262271777</v>
      </c>
      <c r="J19" s="21"/>
      <c r="K19" s="38">
        <f t="shared" si="3"/>
        <v>9.1602376092377895</v>
      </c>
    </row>
    <row r="20" spans="2:13" ht="15" customHeight="1" thickBot="1" x14ac:dyDescent="0.3">
      <c r="B20" s="20"/>
      <c r="C20" s="20"/>
      <c r="D20" s="20"/>
      <c r="E20" s="3"/>
      <c r="F20" s="3"/>
      <c r="G20" s="20"/>
      <c r="H20" s="20"/>
      <c r="I20" s="20"/>
      <c r="J20" s="21"/>
      <c r="K20" s="20"/>
    </row>
    <row r="21" spans="2:13" ht="15" customHeight="1" x14ac:dyDescent="0.25">
      <c r="B21" s="55" t="s">
        <v>23</v>
      </c>
      <c r="C21" s="40" t="s">
        <v>16</v>
      </c>
      <c r="D21" s="20"/>
      <c r="E21" s="3"/>
      <c r="F21" s="3"/>
      <c r="G21" s="20"/>
      <c r="H21" s="20"/>
      <c r="I21" s="20"/>
      <c r="J21" s="21"/>
      <c r="K21" s="20"/>
    </row>
    <row r="22" spans="2:13" ht="15" customHeight="1" thickBot="1" x14ac:dyDescent="0.3">
      <c r="B22" s="56"/>
      <c r="C22" s="41">
        <v>1E-4</v>
      </c>
      <c r="D22" s="20"/>
      <c r="E22" s="3"/>
      <c r="F22" s="3"/>
      <c r="G22" s="20"/>
      <c r="H22" s="20"/>
      <c r="I22" s="20"/>
      <c r="J22" s="21"/>
      <c r="K22" s="20"/>
    </row>
    <row r="23" spans="2:13" ht="15" customHeight="1" thickBot="1" x14ac:dyDescent="0.3">
      <c r="B23" s="24" t="s">
        <v>7</v>
      </c>
      <c r="C23" s="23" t="s">
        <v>10</v>
      </c>
      <c r="D23" s="23" t="s">
        <v>11</v>
      </c>
      <c r="E23" s="24" t="s">
        <v>12</v>
      </c>
      <c r="F23" s="24" t="s">
        <v>13</v>
      </c>
      <c r="G23" s="24" t="s">
        <v>14</v>
      </c>
      <c r="H23" s="24" t="s">
        <v>15</v>
      </c>
      <c r="I23" s="24" t="s">
        <v>9</v>
      </c>
      <c r="J23" s="21"/>
      <c r="K23" s="37" t="s">
        <v>18</v>
      </c>
    </row>
    <row r="24" spans="2:13" ht="15" customHeight="1" x14ac:dyDescent="0.25">
      <c r="B24" s="36">
        <f>C4</f>
        <v>0.72</v>
      </c>
      <c r="C24" s="27">
        <f>H7</f>
        <v>0.54703040636544475</v>
      </c>
      <c r="D24" s="27">
        <f>1-((1-C24)^B24)</f>
        <v>0.43458188792195085</v>
      </c>
      <c r="E24" s="28">
        <f>E7</f>
        <v>162</v>
      </c>
      <c r="F24" s="28">
        <f>E6</f>
        <v>166</v>
      </c>
      <c r="G24" s="29">
        <f>E24*C24</f>
        <v>88.618925831202048</v>
      </c>
      <c r="H24" s="29">
        <f>F24*D24</f>
        <v>72.140593395043837</v>
      </c>
      <c r="I24" s="26">
        <f>G24+H24</f>
        <v>160.75951922624589</v>
      </c>
      <c r="J24" s="21"/>
      <c r="K24" s="38">
        <f>1/(C24-D24)</f>
        <v>8.8929584297058248</v>
      </c>
    </row>
    <row r="25" spans="2:13" ht="15" customHeight="1" x14ac:dyDescent="0.25">
      <c r="B25" s="36">
        <f>B24</f>
        <v>0.72</v>
      </c>
      <c r="C25" s="39">
        <f>C24+C22</f>
        <v>0.54713040636544474</v>
      </c>
      <c r="D25" s="27">
        <f t="shared" ref="D25:D30" si="6">1-((1-C25)^B25)</f>
        <v>0.43467176451188894</v>
      </c>
      <c r="E25" s="28">
        <f>E24</f>
        <v>162</v>
      </c>
      <c r="F25" s="28">
        <f>F24</f>
        <v>166</v>
      </c>
      <c r="G25" s="29">
        <f t="shared" ref="G25:H30" si="7">E25*C25</f>
        <v>88.635125831202046</v>
      </c>
      <c r="H25" s="29">
        <f t="shared" si="7"/>
        <v>72.155512908973563</v>
      </c>
      <c r="I25" s="26">
        <f t="shared" ref="I25:I30" si="8">G25+H25</f>
        <v>160.79063874017561</v>
      </c>
      <c r="J25" s="21"/>
      <c r="K25" s="38">
        <f t="shared" ref="K25:K30" si="9">1/(C25-D25)</f>
        <v>8.8921578948303939</v>
      </c>
    </row>
    <row r="26" spans="2:13" ht="15" customHeight="1" x14ac:dyDescent="0.25">
      <c r="B26" s="36">
        <f t="shared" ref="B26:B30" si="10">B25</f>
        <v>0.72</v>
      </c>
      <c r="C26" s="39">
        <f>C25+C22</f>
        <v>0.54723040636544473</v>
      </c>
      <c r="D26" s="27">
        <f t="shared" si="6"/>
        <v>0.4347616466588845</v>
      </c>
      <c r="E26" s="28">
        <f t="shared" ref="E26:F30" si="11">E25</f>
        <v>162</v>
      </c>
      <c r="F26" s="28">
        <f t="shared" si="11"/>
        <v>166</v>
      </c>
      <c r="G26" s="29">
        <f t="shared" si="7"/>
        <v>88.651325831202044</v>
      </c>
      <c r="H26" s="29">
        <f t="shared" si="7"/>
        <v>72.170433345374832</v>
      </c>
      <c r="I26" s="26">
        <f t="shared" si="8"/>
        <v>160.82175917657688</v>
      </c>
      <c r="J26" s="21"/>
      <c r="K26" s="38">
        <f t="shared" si="9"/>
        <v>8.8913579433887069</v>
      </c>
    </row>
    <row r="27" spans="2:13" ht="15" customHeight="1" x14ac:dyDescent="0.25">
      <c r="B27" s="36">
        <f t="shared" si="10"/>
        <v>0.72</v>
      </c>
      <c r="C27" s="39">
        <f>C26+C22</f>
        <v>0.54733040636544472</v>
      </c>
      <c r="D27" s="27">
        <f t="shared" si="6"/>
        <v>0.43485153436450852</v>
      </c>
      <c r="E27" s="28">
        <f t="shared" si="11"/>
        <v>162</v>
      </c>
      <c r="F27" s="28">
        <f t="shared" si="11"/>
        <v>166</v>
      </c>
      <c r="G27" s="29">
        <f t="shared" si="7"/>
        <v>88.667525831202042</v>
      </c>
      <c r="H27" s="29">
        <f t="shared" si="7"/>
        <v>72.185354704508413</v>
      </c>
      <c r="I27" s="26">
        <f t="shared" si="8"/>
        <v>160.85288053571045</v>
      </c>
      <c r="J27" s="21"/>
      <c r="K27" s="38">
        <f t="shared" si="9"/>
        <v>8.8905585752289245</v>
      </c>
    </row>
    <row r="28" spans="2:13" ht="15" customHeight="1" x14ac:dyDescent="0.25">
      <c r="B28" s="36">
        <f t="shared" si="10"/>
        <v>0.72</v>
      </c>
      <c r="C28" s="39">
        <f>C27+C22</f>
        <v>0.54743040636544471</v>
      </c>
      <c r="D28" s="27">
        <f t="shared" si="6"/>
        <v>0.43494142763033283</v>
      </c>
      <c r="E28" s="28">
        <f t="shared" si="11"/>
        <v>162</v>
      </c>
      <c r="F28" s="28">
        <f t="shared" si="11"/>
        <v>166</v>
      </c>
      <c r="G28" s="29">
        <f t="shared" si="7"/>
        <v>88.68372583120204</v>
      </c>
      <c r="H28" s="29">
        <f t="shared" si="7"/>
        <v>72.200276986635245</v>
      </c>
      <c r="I28" s="26">
        <f t="shared" si="8"/>
        <v>160.88400281783728</v>
      </c>
      <c r="J28" s="21"/>
      <c r="K28" s="38">
        <f t="shared" si="9"/>
        <v>8.8897597901994629</v>
      </c>
    </row>
    <row r="29" spans="2:13" ht="15" customHeight="1" x14ac:dyDescent="0.25">
      <c r="B29" s="36">
        <f t="shared" si="10"/>
        <v>0.72</v>
      </c>
      <c r="C29" s="39">
        <f>C28+C22</f>
        <v>0.5475304063654447</v>
      </c>
      <c r="D29" s="27">
        <f t="shared" si="6"/>
        <v>0.43503132645793008</v>
      </c>
      <c r="E29" s="28">
        <f t="shared" si="11"/>
        <v>162</v>
      </c>
      <c r="F29" s="28">
        <f t="shared" si="11"/>
        <v>166</v>
      </c>
      <c r="G29" s="29">
        <f t="shared" si="7"/>
        <v>88.699925831202037</v>
      </c>
      <c r="H29" s="29">
        <f t="shared" si="7"/>
        <v>72.215200192016397</v>
      </c>
      <c r="I29" s="26">
        <f t="shared" si="8"/>
        <v>160.91512602321842</v>
      </c>
      <c r="J29" s="21"/>
      <c r="K29" s="38">
        <f t="shared" si="9"/>
        <v>8.8889615881489785</v>
      </c>
    </row>
    <row r="30" spans="2:13" s="17" customFormat="1" ht="15" customHeight="1" x14ac:dyDescent="0.25">
      <c r="B30" s="36">
        <f t="shared" si="10"/>
        <v>0.72</v>
      </c>
      <c r="C30" s="39">
        <f>C29+C22</f>
        <v>0.54763040636544469</v>
      </c>
      <c r="D30" s="27">
        <f t="shared" si="6"/>
        <v>0.43512123084887377</v>
      </c>
      <c r="E30" s="28">
        <f t="shared" si="11"/>
        <v>162</v>
      </c>
      <c r="F30" s="28">
        <f t="shared" si="11"/>
        <v>166</v>
      </c>
      <c r="G30" s="29">
        <f t="shared" si="7"/>
        <v>88.716125831202035</v>
      </c>
      <c r="H30" s="29">
        <f t="shared" si="7"/>
        <v>72.230124320913049</v>
      </c>
      <c r="I30" s="26">
        <f t="shared" si="8"/>
        <v>160.94625015211508</v>
      </c>
      <c r="J30" s="42"/>
      <c r="K30" s="38">
        <f t="shared" si="9"/>
        <v>8.8881639689263832</v>
      </c>
    </row>
  </sheetData>
  <mergeCells count="2">
    <mergeCell ref="B10:B11"/>
    <mergeCell ref="B21:B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workbookViewId="0">
      <selection activeCell="F6" sqref="F6"/>
    </sheetView>
  </sheetViews>
  <sheetFormatPr baseColWidth="10" defaultColWidth="25.28515625" defaultRowHeight="15" x14ac:dyDescent="0.25"/>
  <cols>
    <col min="1" max="1" width="1.7109375" customWidth="1"/>
    <col min="2" max="2" width="27" customWidth="1"/>
    <col min="3" max="3" width="17.28515625" customWidth="1"/>
    <col min="4" max="4" width="10.7109375" customWidth="1"/>
    <col min="5" max="5" width="10.28515625" customWidth="1"/>
    <col min="6" max="6" width="11.42578125" customWidth="1"/>
    <col min="7" max="7" width="12.42578125" customWidth="1"/>
    <col min="8" max="8" width="12.5703125" customWidth="1"/>
    <col min="9" max="9" width="11.42578125" customWidth="1"/>
    <col min="10" max="10" width="12.140625" customWidth="1"/>
    <col min="11" max="11" width="16.42578125" customWidth="1"/>
    <col min="12" max="254" width="11.42578125" customWidth="1"/>
    <col min="256" max="256" width="1.7109375" customWidth="1"/>
    <col min="257" max="257" width="27" customWidth="1"/>
    <col min="258" max="258" width="17.28515625" customWidth="1"/>
    <col min="259" max="259" width="10.7109375" customWidth="1"/>
    <col min="260" max="260" width="10.28515625" customWidth="1"/>
    <col min="261" max="261" width="3.140625" customWidth="1"/>
    <col min="262" max="262" width="12.42578125" customWidth="1"/>
    <col min="263" max="264" width="11.42578125" customWidth="1"/>
    <col min="265" max="265" width="23.42578125" customWidth="1"/>
    <col min="266" max="266" width="1" customWidth="1"/>
    <col min="267" max="267" width="5.140625" customWidth="1"/>
    <col min="268" max="510" width="11.42578125" customWidth="1"/>
    <col min="512" max="512" width="1.7109375" customWidth="1"/>
    <col min="513" max="513" width="27" customWidth="1"/>
    <col min="514" max="514" width="17.28515625" customWidth="1"/>
    <col min="515" max="515" width="10.7109375" customWidth="1"/>
    <col min="516" max="516" width="10.28515625" customWidth="1"/>
    <col min="517" max="517" width="3.140625" customWidth="1"/>
    <col min="518" max="518" width="12.42578125" customWidth="1"/>
    <col min="519" max="520" width="11.42578125" customWidth="1"/>
    <col min="521" max="521" width="23.42578125" customWidth="1"/>
    <col min="522" max="522" width="1" customWidth="1"/>
    <col min="523" max="523" width="5.140625" customWidth="1"/>
    <col min="524" max="766" width="11.42578125" customWidth="1"/>
    <col min="768" max="768" width="1.7109375" customWidth="1"/>
    <col min="769" max="769" width="27" customWidth="1"/>
    <col min="770" max="770" width="17.28515625" customWidth="1"/>
    <col min="771" max="771" width="10.7109375" customWidth="1"/>
    <col min="772" max="772" width="10.28515625" customWidth="1"/>
    <col min="773" max="773" width="3.140625" customWidth="1"/>
    <col min="774" max="774" width="12.42578125" customWidth="1"/>
    <col min="775" max="776" width="11.42578125" customWidth="1"/>
    <col min="777" max="777" width="23.42578125" customWidth="1"/>
    <col min="778" max="778" width="1" customWidth="1"/>
    <col min="779" max="779" width="5.140625" customWidth="1"/>
    <col min="780" max="1022" width="11.42578125" customWidth="1"/>
    <col min="1024" max="1024" width="1.7109375" customWidth="1"/>
    <col min="1025" max="1025" width="27" customWidth="1"/>
    <col min="1026" max="1026" width="17.28515625" customWidth="1"/>
    <col min="1027" max="1027" width="10.7109375" customWidth="1"/>
    <col min="1028" max="1028" width="10.28515625" customWidth="1"/>
    <col min="1029" max="1029" width="3.140625" customWidth="1"/>
    <col min="1030" max="1030" width="12.42578125" customWidth="1"/>
    <col min="1031" max="1032" width="11.42578125" customWidth="1"/>
    <col min="1033" max="1033" width="23.42578125" customWidth="1"/>
    <col min="1034" max="1034" width="1" customWidth="1"/>
    <col min="1035" max="1035" width="5.140625" customWidth="1"/>
    <col min="1036" max="1278" width="11.42578125" customWidth="1"/>
    <col min="1280" max="1280" width="1.7109375" customWidth="1"/>
    <col min="1281" max="1281" width="27" customWidth="1"/>
    <col min="1282" max="1282" width="17.28515625" customWidth="1"/>
    <col min="1283" max="1283" width="10.7109375" customWidth="1"/>
    <col min="1284" max="1284" width="10.28515625" customWidth="1"/>
    <col min="1285" max="1285" width="3.140625" customWidth="1"/>
    <col min="1286" max="1286" width="12.42578125" customWidth="1"/>
    <col min="1287" max="1288" width="11.42578125" customWidth="1"/>
    <col min="1289" max="1289" width="23.42578125" customWidth="1"/>
    <col min="1290" max="1290" width="1" customWidth="1"/>
    <col min="1291" max="1291" width="5.140625" customWidth="1"/>
    <col min="1292" max="1534" width="11.42578125" customWidth="1"/>
    <col min="1536" max="1536" width="1.7109375" customWidth="1"/>
    <col min="1537" max="1537" width="27" customWidth="1"/>
    <col min="1538" max="1538" width="17.28515625" customWidth="1"/>
    <col min="1539" max="1539" width="10.7109375" customWidth="1"/>
    <col min="1540" max="1540" width="10.28515625" customWidth="1"/>
    <col min="1541" max="1541" width="3.140625" customWidth="1"/>
    <col min="1542" max="1542" width="12.42578125" customWidth="1"/>
    <col min="1543" max="1544" width="11.42578125" customWidth="1"/>
    <col min="1545" max="1545" width="23.42578125" customWidth="1"/>
    <col min="1546" max="1546" width="1" customWidth="1"/>
    <col min="1547" max="1547" width="5.140625" customWidth="1"/>
    <col min="1548" max="1790" width="11.42578125" customWidth="1"/>
    <col min="1792" max="1792" width="1.7109375" customWidth="1"/>
    <col min="1793" max="1793" width="27" customWidth="1"/>
    <col min="1794" max="1794" width="17.28515625" customWidth="1"/>
    <col min="1795" max="1795" width="10.7109375" customWidth="1"/>
    <col min="1796" max="1796" width="10.28515625" customWidth="1"/>
    <col min="1797" max="1797" width="3.140625" customWidth="1"/>
    <col min="1798" max="1798" width="12.42578125" customWidth="1"/>
    <col min="1799" max="1800" width="11.42578125" customWidth="1"/>
    <col min="1801" max="1801" width="23.42578125" customWidth="1"/>
    <col min="1802" max="1802" width="1" customWidth="1"/>
    <col min="1803" max="1803" width="5.140625" customWidth="1"/>
    <col min="1804" max="2046" width="11.42578125" customWidth="1"/>
    <col min="2048" max="2048" width="1.7109375" customWidth="1"/>
    <col min="2049" max="2049" width="27" customWidth="1"/>
    <col min="2050" max="2050" width="17.28515625" customWidth="1"/>
    <col min="2051" max="2051" width="10.7109375" customWidth="1"/>
    <col min="2052" max="2052" width="10.28515625" customWidth="1"/>
    <col min="2053" max="2053" width="3.140625" customWidth="1"/>
    <col min="2054" max="2054" width="12.42578125" customWidth="1"/>
    <col min="2055" max="2056" width="11.42578125" customWidth="1"/>
    <col min="2057" max="2057" width="23.42578125" customWidth="1"/>
    <col min="2058" max="2058" width="1" customWidth="1"/>
    <col min="2059" max="2059" width="5.140625" customWidth="1"/>
    <col min="2060" max="2302" width="11.42578125" customWidth="1"/>
    <col min="2304" max="2304" width="1.7109375" customWidth="1"/>
    <col min="2305" max="2305" width="27" customWidth="1"/>
    <col min="2306" max="2306" width="17.28515625" customWidth="1"/>
    <col min="2307" max="2307" width="10.7109375" customWidth="1"/>
    <col min="2308" max="2308" width="10.28515625" customWidth="1"/>
    <col min="2309" max="2309" width="3.140625" customWidth="1"/>
    <col min="2310" max="2310" width="12.42578125" customWidth="1"/>
    <col min="2311" max="2312" width="11.42578125" customWidth="1"/>
    <col min="2313" max="2313" width="23.42578125" customWidth="1"/>
    <col min="2314" max="2314" width="1" customWidth="1"/>
    <col min="2315" max="2315" width="5.140625" customWidth="1"/>
    <col min="2316" max="2558" width="11.42578125" customWidth="1"/>
    <col min="2560" max="2560" width="1.7109375" customWidth="1"/>
    <col min="2561" max="2561" width="27" customWidth="1"/>
    <col min="2562" max="2562" width="17.28515625" customWidth="1"/>
    <col min="2563" max="2563" width="10.7109375" customWidth="1"/>
    <col min="2564" max="2564" width="10.28515625" customWidth="1"/>
    <col min="2565" max="2565" width="3.140625" customWidth="1"/>
    <col min="2566" max="2566" width="12.42578125" customWidth="1"/>
    <col min="2567" max="2568" width="11.42578125" customWidth="1"/>
    <col min="2569" max="2569" width="23.42578125" customWidth="1"/>
    <col min="2570" max="2570" width="1" customWidth="1"/>
    <col min="2571" max="2571" width="5.140625" customWidth="1"/>
    <col min="2572" max="2814" width="11.42578125" customWidth="1"/>
    <col min="2816" max="2816" width="1.7109375" customWidth="1"/>
    <col min="2817" max="2817" width="27" customWidth="1"/>
    <col min="2818" max="2818" width="17.28515625" customWidth="1"/>
    <col min="2819" max="2819" width="10.7109375" customWidth="1"/>
    <col min="2820" max="2820" width="10.28515625" customWidth="1"/>
    <col min="2821" max="2821" width="3.140625" customWidth="1"/>
    <col min="2822" max="2822" width="12.42578125" customWidth="1"/>
    <col min="2823" max="2824" width="11.42578125" customWidth="1"/>
    <col min="2825" max="2825" width="23.42578125" customWidth="1"/>
    <col min="2826" max="2826" width="1" customWidth="1"/>
    <col min="2827" max="2827" width="5.140625" customWidth="1"/>
    <col min="2828" max="3070" width="11.42578125" customWidth="1"/>
    <col min="3072" max="3072" width="1.7109375" customWidth="1"/>
    <col min="3073" max="3073" width="27" customWidth="1"/>
    <col min="3074" max="3074" width="17.28515625" customWidth="1"/>
    <col min="3075" max="3075" width="10.7109375" customWidth="1"/>
    <col min="3076" max="3076" width="10.28515625" customWidth="1"/>
    <col min="3077" max="3077" width="3.140625" customWidth="1"/>
    <col min="3078" max="3078" width="12.42578125" customWidth="1"/>
    <col min="3079" max="3080" width="11.42578125" customWidth="1"/>
    <col min="3081" max="3081" width="23.42578125" customWidth="1"/>
    <col min="3082" max="3082" width="1" customWidth="1"/>
    <col min="3083" max="3083" width="5.140625" customWidth="1"/>
    <col min="3084" max="3326" width="11.42578125" customWidth="1"/>
    <col min="3328" max="3328" width="1.7109375" customWidth="1"/>
    <col min="3329" max="3329" width="27" customWidth="1"/>
    <col min="3330" max="3330" width="17.28515625" customWidth="1"/>
    <col min="3331" max="3331" width="10.7109375" customWidth="1"/>
    <col min="3332" max="3332" width="10.28515625" customWidth="1"/>
    <col min="3333" max="3333" width="3.140625" customWidth="1"/>
    <col min="3334" max="3334" width="12.42578125" customWidth="1"/>
    <col min="3335" max="3336" width="11.42578125" customWidth="1"/>
    <col min="3337" max="3337" width="23.42578125" customWidth="1"/>
    <col min="3338" max="3338" width="1" customWidth="1"/>
    <col min="3339" max="3339" width="5.140625" customWidth="1"/>
    <col min="3340" max="3582" width="11.42578125" customWidth="1"/>
    <col min="3584" max="3584" width="1.7109375" customWidth="1"/>
    <col min="3585" max="3585" width="27" customWidth="1"/>
    <col min="3586" max="3586" width="17.28515625" customWidth="1"/>
    <col min="3587" max="3587" width="10.7109375" customWidth="1"/>
    <col min="3588" max="3588" width="10.28515625" customWidth="1"/>
    <col min="3589" max="3589" width="3.140625" customWidth="1"/>
    <col min="3590" max="3590" width="12.42578125" customWidth="1"/>
    <col min="3591" max="3592" width="11.42578125" customWidth="1"/>
    <col min="3593" max="3593" width="23.42578125" customWidth="1"/>
    <col min="3594" max="3594" width="1" customWidth="1"/>
    <col min="3595" max="3595" width="5.140625" customWidth="1"/>
    <col min="3596" max="3838" width="11.42578125" customWidth="1"/>
    <col min="3840" max="3840" width="1.7109375" customWidth="1"/>
    <col min="3841" max="3841" width="27" customWidth="1"/>
    <col min="3842" max="3842" width="17.28515625" customWidth="1"/>
    <col min="3843" max="3843" width="10.7109375" customWidth="1"/>
    <col min="3844" max="3844" width="10.28515625" customWidth="1"/>
    <col min="3845" max="3845" width="3.140625" customWidth="1"/>
    <col min="3846" max="3846" width="12.42578125" customWidth="1"/>
    <col min="3847" max="3848" width="11.42578125" customWidth="1"/>
    <col min="3849" max="3849" width="23.42578125" customWidth="1"/>
    <col min="3850" max="3850" width="1" customWidth="1"/>
    <col min="3851" max="3851" width="5.140625" customWidth="1"/>
    <col min="3852" max="4094" width="11.42578125" customWidth="1"/>
    <col min="4096" max="4096" width="1.7109375" customWidth="1"/>
    <col min="4097" max="4097" width="27" customWidth="1"/>
    <col min="4098" max="4098" width="17.28515625" customWidth="1"/>
    <col min="4099" max="4099" width="10.7109375" customWidth="1"/>
    <col min="4100" max="4100" width="10.28515625" customWidth="1"/>
    <col min="4101" max="4101" width="3.140625" customWidth="1"/>
    <col min="4102" max="4102" width="12.42578125" customWidth="1"/>
    <col min="4103" max="4104" width="11.42578125" customWidth="1"/>
    <col min="4105" max="4105" width="23.42578125" customWidth="1"/>
    <col min="4106" max="4106" width="1" customWidth="1"/>
    <col min="4107" max="4107" width="5.140625" customWidth="1"/>
    <col min="4108" max="4350" width="11.42578125" customWidth="1"/>
    <col min="4352" max="4352" width="1.7109375" customWidth="1"/>
    <col min="4353" max="4353" width="27" customWidth="1"/>
    <col min="4354" max="4354" width="17.28515625" customWidth="1"/>
    <col min="4355" max="4355" width="10.7109375" customWidth="1"/>
    <col min="4356" max="4356" width="10.28515625" customWidth="1"/>
    <col min="4357" max="4357" width="3.140625" customWidth="1"/>
    <col min="4358" max="4358" width="12.42578125" customWidth="1"/>
    <col min="4359" max="4360" width="11.42578125" customWidth="1"/>
    <col min="4361" max="4361" width="23.42578125" customWidth="1"/>
    <col min="4362" max="4362" width="1" customWidth="1"/>
    <col min="4363" max="4363" width="5.140625" customWidth="1"/>
    <col min="4364" max="4606" width="11.42578125" customWidth="1"/>
    <col min="4608" max="4608" width="1.7109375" customWidth="1"/>
    <col min="4609" max="4609" width="27" customWidth="1"/>
    <col min="4610" max="4610" width="17.28515625" customWidth="1"/>
    <col min="4611" max="4611" width="10.7109375" customWidth="1"/>
    <col min="4612" max="4612" width="10.28515625" customWidth="1"/>
    <col min="4613" max="4613" width="3.140625" customWidth="1"/>
    <col min="4614" max="4614" width="12.42578125" customWidth="1"/>
    <col min="4615" max="4616" width="11.42578125" customWidth="1"/>
    <col min="4617" max="4617" width="23.42578125" customWidth="1"/>
    <col min="4618" max="4618" width="1" customWidth="1"/>
    <col min="4619" max="4619" width="5.140625" customWidth="1"/>
    <col min="4620" max="4862" width="11.42578125" customWidth="1"/>
    <col min="4864" max="4864" width="1.7109375" customWidth="1"/>
    <col min="4865" max="4865" width="27" customWidth="1"/>
    <col min="4866" max="4866" width="17.28515625" customWidth="1"/>
    <col min="4867" max="4867" width="10.7109375" customWidth="1"/>
    <col min="4868" max="4868" width="10.28515625" customWidth="1"/>
    <col min="4869" max="4869" width="3.140625" customWidth="1"/>
    <col min="4870" max="4870" width="12.42578125" customWidth="1"/>
    <col min="4871" max="4872" width="11.42578125" customWidth="1"/>
    <col min="4873" max="4873" width="23.42578125" customWidth="1"/>
    <col min="4874" max="4874" width="1" customWidth="1"/>
    <col min="4875" max="4875" width="5.140625" customWidth="1"/>
    <col min="4876" max="5118" width="11.42578125" customWidth="1"/>
    <col min="5120" max="5120" width="1.7109375" customWidth="1"/>
    <col min="5121" max="5121" width="27" customWidth="1"/>
    <col min="5122" max="5122" width="17.28515625" customWidth="1"/>
    <col min="5123" max="5123" width="10.7109375" customWidth="1"/>
    <col min="5124" max="5124" width="10.28515625" customWidth="1"/>
    <col min="5125" max="5125" width="3.140625" customWidth="1"/>
    <col min="5126" max="5126" width="12.42578125" customWidth="1"/>
    <col min="5127" max="5128" width="11.42578125" customWidth="1"/>
    <col min="5129" max="5129" width="23.42578125" customWidth="1"/>
    <col min="5130" max="5130" width="1" customWidth="1"/>
    <col min="5131" max="5131" width="5.140625" customWidth="1"/>
    <col min="5132" max="5374" width="11.42578125" customWidth="1"/>
    <col min="5376" max="5376" width="1.7109375" customWidth="1"/>
    <col min="5377" max="5377" width="27" customWidth="1"/>
    <col min="5378" max="5378" width="17.28515625" customWidth="1"/>
    <col min="5379" max="5379" width="10.7109375" customWidth="1"/>
    <col min="5380" max="5380" width="10.28515625" customWidth="1"/>
    <col min="5381" max="5381" width="3.140625" customWidth="1"/>
    <col min="5382" max="5382" width="12.42578125" customWidth="1"/>
    <col min="5383" max="5384" width="11.42578125" customWidth="1"/>
    <col min="5385" max="5385" width="23.42578125" customWidth="1"/>
    <col min="5386" max="5386" width="1" customWidth="1"/>
    <col min="5387" max="5387" width="5.140625" customWidth="1"/>
    <col min="5388" max="5630" width="11.42578125" customWidth="1"/>
    <col min="5632" max="5632" width="1.7109375" customWidth="1"/>
    <col min="5633" max="5633" width="27" customWidth="1"/>
    <col min="5634" max="5634" width="17.28515625" customWidth="1"/>
    <col min="5635" max="5635" width="10.7109375" customWidth="1"/>
    <col min="5636" max="5636" width="10.28515625" customWidth="1"/>
    <col min="5637" max="5637" width="3.140625" customWidth="1"/>
    <col min="5638" max="5638" width="12.42578125" customWidth="1"/>
    <col min="5639" max="5640" width="11.42578125" customWidth="1"/>
    <col min="5641" max="5641" width="23.42578125" customWidth="1"/>
    <col min="5642" max="5642" width="1" customWidth="1"/>
    <col min="5643" max="5643" width="5.140625" customWidth="1"/>
    <col min="5644" max="5886" width="11.42578125" customWidth="1"/>
    <col min="5888" max="5888" width="1.7109375" customWidth="1"/>
    <col min="5889" max="5889" width="27" customWidth="1"/>
    <col min="5890" max="5890" width="17.28515625" customWidth="1"/>
    <col min="5891" max="5891" width="10.7109375" customWidth="1"/>
    <col min="5892" max="5892" width="10.28515625" customWidth="1"/>
    <col min="5893" max="5893" width="3.140625" customWidth="1"/>
    <col min="5894" max="5894" width="12.42578125" customWidth="1"/>
    <col min="5895" max="5896" width="11.42578125" customWidth="1"/>
    <col min="5897" max="5897" width="23.42578125" customWidth="1"/>
    <col min="5898" max="5898" width="1" customWidth="1"/>
    <col min="5899" max="5899" width="5.140625" customWidth="1"/>
    <col min="5900" max="6142" width="11.42578125" customWidth="1"/>
    <col min="6144" max="6144" width="1.7109375" customWidth="1"/>
    <col min="6145" max="6145" width="27" customWidth="1"/>
    <col min="6146" max="6146" width="17.28515625" customWidth="1"/>
    <col min="6147" max="6147" width="10.7109375" customWidth="1"/>
    <col min="6148" max="6148" width="10.28515625" customWidth="1"/>
    <col min="6149" max="6149" width="3.140625" customWidth="1"/>
    <col min="6150" max="6150" width="12.42578125" customWidth="1"/>
    <col min="6151" max="6152" width="11.42578125" customWidth="1"/>
    <col min="6153" max="6153" width="23.42578125" customWidth="1"/>
    <col min="6154" max="6154" width="1" customWidth="1"/>
    <col min="6155" max="6155" width="5.140625" customWidth="1"/>
    <col min="6156" max="6398" width="11.42578125" customWidth="1"/>
    <col min="6400" max="6400" width="1.7109375" customWidth="1"/>
    <col min="6401" max="6401" width="27" customWidth="1"/>
    <col min="6402" max="6402" width="17.28515625" customWidth="1"/>
    <col min="6403" max="6403" width="10.7109375" customWidth="1"/>
    <col min="6404" max="6404" width="10.28515625" customWidth="1"/>
    <col min="6405" max="6405" width="3.140625" customWidth="1"/>
    <col min="6406" max="6406" width="12.42578125" customWidth="1"/>
    <col min="6407" max="6408" width="11.42578125" customWidth="1"/>
    <col min="6409" max="6409" width="23.42578125" customWidth="1"/>
    <col min="6410" max="6410" width="1" customWidth="1"/>
    <col min="6411" max="6411" width="5.140625" customWidth="1"/>
    <col min="6412" max="6654" width="11.42578125" customWidth="1"/>
    <col min="6656" max="6656" width="1.7109375" customWidth="1"/>
    <col min="6657" max="6657" width="27" customWidth="1"/>
    <col min="6658" max="6658" width="17.28515625" customWidth="1"/>
    <col min="6659" max="6659" width="10.7109375" customWidth="1"/>
    <col min="6660" max="6660" width="10.28515625" customWidth="1"/>
    <col min="6661" max="6661" width="3.140625" customWidth="1"/>
    <col min="6662" max="6662" width="12.42578125" customWidth="1"/>
    <col min="6663" max="6664" width="11.42578125" customWidth="1"/>
    <col min="6665" max="6665" width="23.42578125" customWidth="1"/>
    <col min="6666" max="6666" width="1" customWidth="1"/>
    <col min="6667" max="6667" width="5.140625" customWidth="1"/>
    <col min="6668" max="6910" width="11.42578125" customWidth="1"/>
    <col min="6912" max="6912" width="1.7109375" customWidth="1"/>
    <col min="6913" max="6913" width="27" customWidth="1"/>
    <col min="6914" max="6914" width="17.28515625" customWidth="1"/>
    <col min="6915" max="6915" width="10.7109375" customWidth="1"/>
    <col min="6916" max="6916" width="10.28515625" customWidth="1"/>
    <col min="6917" max="6917" width="3.140625" customWidth="1"/>
    <col min="6918" max="6918" width="12.42578125" customWidth="1"/>
    <col min="6919" max="6920" width="11.42578125" customWidth="1"/>
    <col min="6921" max="6921" width="23.42578125" customWidth="1"/>
    <col min="6922" max="6922" width="1" customWidth="1"/>
    <col min="6923" max="6923" width="5.140625" customWidth="1"/>
    <col min="6924" max="7166" width="11.42578125" customWidth="1"/>
    <col min="7168" max="7168" width="1.7109375" customWidth="1"/>
    <col min="7169" max="7169" width="27" customWidth="1"/>
    <col min="7170" max="7170" width="17.28515625" customWidth="1"/>
    <col min="7171" max="7171" width="10.7109375" customWidth="1"/>
    <col min="7172" max="7172" width="10.28515625" customWidth="1"/>
    <col min="7173" max="7173" width="3.140625" customWidth="1"/>
    <col min="7174" max="7174" width="12.42578125" customWidth="1"/>
    <col min="7175" max="7176" width="11.42578125" customWidth="1"/>
    <col min="7177" max="7177" width="23.42578125" customWidth="1"/>
    <col min="7178" max="7178" width="1" customWidth="1"/>
    <col min="7179" max="7179" width="5.140625" customWidth="1"/>
    <col min="7180" max="7422" width="11.42578125" customWidth="1"/>
    <col min="7424" max="7424" width="1.7109375" customWidth="1"/>
    <col min="7425" max="7425" width="27" customWidth="1"/>
    <col min="7426" max="7426" width="17.28515625" customWidth="1"/>
    <col min="7427" max="7427" width="10.7109375" customWidth="1"/>
    <col min="7428" max="7428" width="10.28515625" customWidth="1"/>
    <col min="7429" max="7429" width="3.140625" customWidth="1"/>
    <col min="7430" max="7430" width="12.42578125" customWidth="1"/>
    <col min="7431" max="7432" width="11.42578125" customWidth="1"/>
    <col min="7433" max="7433" width="23.42578125" customWidth="1"/>
    <col min="7434" max="7434" width="1" customWidth="1"/>
    <col min="7435" max="7435" width="5.140625" customWidth="1"/>
    <col min="7436" max="7678" width="11.42578125" customWidth="1"/>
    <col min="7680" max="7680" width="1.7109375" customWidth="1"/>
    <col min="7681" max="7681" width="27" customWidth="1"/>
    <col min="7682" max="7682" width="17.28515625" customWidth="1"/>
    <col min="7683" max="7683" width="10.7109375" customWidth="1"/>
    <col min="7684" max="7684" width="10.28515625" customWidth="1"/>
    <col min="7685" max="7685" width="3.140625" customWidth="1"/>
    <col min="7686" max="7686" width="12.42578125" customWidth="1"/>
    <col min="7687" max="7688" width="11.42578125" customWidth="1"/>
    <col min="7689" max="7689" width="23.42578125" customWidth="1"/>
    <col min="7690" max="7690" width="1" customWidth="1"/>
    <col min="7691" max="7691" width="5.140625" customWidth="1"/>
    <col min="7692" max="7934" width="11.42578125" customWidth="1"/>
    <col min="7936" max="7936" width="1.7109375" customWidth="1"/>
    <col min="7937" max="7937" width="27" customWidth="1"/>
    <col min="7938" max="7938" width="17.28515625" customWidth="1"/>
    <col min="7939" max="7939" width="10.7109375" customWidth="1"/>
    <col min="7940" max="7940" width="10.28515625" customWidth="1"/>
    <col min="7941" max="7941" width="3.140625" customWidth="1"/>
    <col min="7942" max="7942" width="12.42578125" customWidth="1"/>
    <col min="7943" max="7944" width="11.42578125" customWidth="1"/>
    <col min="7945" max="7945" width="23.42578125" customWidth="1"/>
    <col min="7946" max="7946" width="1" customWidth="1"/>
    <col min="7947" max="7947" width="5.140625" customWidth="1"/>
    <col min="7948" max="8190" width="11.42578125" customWidth="1"/>
    <col min="8192" max="8192" width="1.7109375" customWidth="1"/>
    <col min="8193" max="8193" width="27" customWidth="1"/>
    <col min="8194" max="8194" width="17.28515625" customWidth="1"/>
    <col min="8195" max="8195" width="10.7109375" customWidth="1"/>
    <col min="8196" max="8196" width="10.28515625" customWidth="1"/>
    <col min="8197" max="8197" width="3.140625" customWidth="1"/>
    <col min="8198" max="8198" width="12.42578125" customWidth="1"/>
    <col min="8199" max="8200" width="11.42578125" customWidth="1"/>
    <col min="8201" max="8201" width="23.42578125" customWidth="1"/>
    <col min="8202" max="8202" width="1" customWidth="1"/>
    <col min="8203" max="8203" width="5.140625" customWidth="1"/>
    <col min="8204" max="8446" width="11.42578125" customWidth="1"/>
    <col min="8448" max="8448" width="1.7109375" customWidth="1"/>
    <col min="8449" max="8449" width="27" customWidth="1"/>
    <col min="8450" max="8450" width="17.28515625" customWidth="1"/>
    <col min="8451" max="8451" width="10.7109375" customWidth="1"/>
    <col min="8452" max="8452" width="10.28515625" customWidth="1"/>
    <col min="8453" max="8453" width="3.140625" customWidth="1"/>
    <col min="8454" max="8454" width="12.42578125" customWidth="1"/>
    <col min="8455" max="8456" width="11.42578125" customWidth="1"/>
    <col min="8457" max="8457" width="23.42578125" customWidth="1"/>
    <col min="8458" max="8458" width="1" customWidth="1"/>
    <col min="8459" max="8459" width="5.140625" customWidth="1"/>
    <col min="8460" max="8702" width="11.42578125" customWidth="1"/>
    <col min="8704" max="8704" width="1.7109375" customWidth="1"/>
    <col min="8705" max="8705" width="27" customWidth="1"/>
    <col min="8706" max="8706" width="17.28515625" customWidth="1"/>
    <col min="8707" max="8707" width="10.7109375" customWidth="1"/>
    <col min="8708" max="8708" width="10.28515625" customWidth="1"/>
    <col min="8709" max="8709" width="3.140625" customWidth="1"/>
    <col min="8710" max="8710" width="12.42578125" customWidth="1"/>
    <col min="8711" max="8712" width="11.42578125" customWidth="1"/>
    <col min="8713" max="8713" width="23.42578125" customWidth="1"/>
    <col min="8714" max="8714" width="1" customWidth="1"/>
    <col min="8715" max="8715" width="5.140625" customWidth="1"/>
    <col min="8716" max="8958" width="11.42578125" customWidth="1"/>
    <col min="8960" max="8960" width="1.7109375" customWidth="1"/>
    <col min="8961" max="8961" width="27" customWidth="1"/>
    <col min="8962" max="8962" width="17.28515625" customWidth="1"/>
    <col min="8963" max="8963" width="10.7109375" customWidth="1"/>
    <col min="8964" max="8964" width="10.28515625" customWidth="1"/>
    <col min="8965" max="8965" width="3.140625" customWidth="1"/>
    <col min="8966" max="8966" width="12.42578125" customWidth="1"/>
    <col min="8967" max="8968" width="11.42578125" customWidth="1"/>
    <col min="8969" max="8969" width="23.42578125" customWidth="1"/>
    <col min="8970" max="8970" width="1" customWidth="1"/>
    <col min="8971" max="8971" width="5.140625" customWidth="1"/>
    <col min="8972" max="9214" width="11.42578125" customWidth="1"/>
    <col min="9216" max="9216" width="1.7109375" customWidth="1"/>
    <col min="9217" max="9217" width="27" customWidth="1"/>
    <col min="9218" max="9218" width="17.28515625" customWidth="1"/>
    <col min="9219" max="9219" width="10.7109375" customWidth="1"/>
    <col min="9220" max="9220" width="10.28515625" customWidth="1"/>
    <col min="9221" max="9221" width="3.140625" customWidth="1"/>
    <col min="9222" max="9222" width="12.42578125" customWidth="1"/>
    <col min="9223" max="9224" width="11.42578125" customWidth="1"/>
    <col min="9225" max="9225" width="23.42578125" customWidth="1"/>
    <col min="9226" max="9226" width="1" customWidth="1"/>
    <col min="9227" max="9227" width="5.140625" customWidth="1"/>
    <col min="9228" max="9470" width="11.42578125" customWidth="1"/>
    <col min="9472" max="9472" width="1.7109375" customWidth="1"/>
    <col min="9473" max="9473" width="27" customWidth="1"/>
    <col min="9474" max="9474" width="17.28515625" customWidth="1"/>
    <col min="9475" max="9475" width="10.7109375" customWidth="1"/>
    <col min="9476" max="9476" width="10.28515625" customWidth="1"/>
    <col min="9477" max="9477" width="3.140625" customWidth="1"/>
    <col min="9478" max="9478" width="12.42578125" customWidth="1"/>
    <col min="9479" max="9480" width="11.42578125" customWidth="1"/>
    <col min="9481" max="9481" width="23.42578125" customWidth="1"/>
    <col min="9482" max="9482" width="1" customWidth="1"/>
    <col min="9483" max="9483" width="5.140625" customWidth="1"/>
    <col min="9484" max="9726" width="11.42578125" customWidth="1"/>
    <col min="9728" max="9728" width="1.7109375" customWidth="1"/>
    <col min="9729" max="9729" width="27" customWidth="1"/>
    <col min="9730" max="9730" width="17.28515625" customWidth="1"/>
    <col min="9731" max="9731" width="10.7109375" customWidth="1"/>
    <col min="9732" max="9732" width="10.28515625" customWidth="1"/>
    <col min="9733" max="9733" width="3.140625" customWidth="1"/>
    <col min="9734" max="9734" width="12.42578125" customWidth="1"/>
    <col min="9735" max="9736" width="11.42578125" customWidth="1"/>
    <col min="9737" max="9737" width="23.42578125" customWidth="1"/>
    <col min="9738" max="9738" width="1" customWidth="1"/>
    <col min="9739" max="9739" width="5.140625" customWidth="1"/>
    <col min="9740" max="9982" width="11.42578125" customWidth="1"/>
    <col min="9984" max="9984" width="1.7109375" customWidth="1"/>
    <col min="9985" max="9985" width="27" customWidth="1"/>
    <col min="9986" max="9986" width="17.28515625" customWidth="1"/>
    <col min="9987" max="9987" width="10.7109375" customWidth="1"/>
    <col min="9988" max="9988" width="10.28515625" customWidth="1"/>
    <col min="9989" max="9989" width="3.140625" customWidth="1"/>
    <col min="9990" max="9990" width="12.42578125" customWidth="1"/>
    <col min="9991" max="9992" width="11.42578125" customWidth="1"/>
    <col min="9993" max="9993" width="23.42578125" customWidth="1"/>
    <col min="9994" max="9994" width="1" customWidth="1"/>
    <col min="9995" max="9995" width="5.140625" customWidth="1"/>
    <col min="9996" max="10238" width="11.42578125" customWidth="1"/>
    <col min="10240" max="10240" width="1.7109375" customWidth="1"/>
    <col min="10241" max="10241" width="27" customWidth="1"/>
    <col min="10242" max="10242" width="17.28515625" customWidth="1"/>
    <col min="10243" max="10243" width="10.7109375" customWidth="1"/>
    <col min="10244" max="10244" width="10.28515625" customWidth="1"/>
    <col min="10245" max="10245" width="3.140625" customWidth="1"/>
    <col min="10246" max="10246" width="12.42578125" customWidth="1"/>
    <col min="10247" max="10248" width="11.42578125" customWidth="1"/>
    <col min="10249" max="10249" width="23.42578125" customWidth="1"/>
    <col min="10250" max="10250" width="1" customWidth="1"/>
    <col min="10251" max="10251" width="5.140625" customWidth="1"/>
    <col min="10252" max="10494" width="11.42578125" customWidth="1"/>
    <col min="10496" max="10496" width="1.7109375" customWidth="1"/>
    <col min="10497" max="10497" width="27" customWidth="1"/>
    <col min="10498" max="10498" width="17.28515625" customWidth="1"/>
    <col min="10499" max="10499" width="10.7109375" customWidth="1"/>
    <col min="10500" max="10500" width="10.28515625" customWidth="1"/>
    <col min="10501" max="10501" width="3.140625" customWidth="1"/>
    <col min="10502" max="10502" width="12.42578125" customWidth="1"/>
    <col min="10503" max="10504" width="11.42578125" customWidth="1"/>
    <col min="10505" max="10505" width="23.42578125" customWidth="1"/>
    <col min="10506" max="10506" width="1" customWidth="1"/>
    <col min="10507" max="10507" width="5.140625" customWidth="1"/>
    <col min="10508" max="10750" width="11.42578125" customWidth="1"/>
    <col min="10752" max="10752" width="1.7109375" customWidth="1"/>
    <col min="10753" max="10753" width="27" customWidth="1"/>
    <col min="10754" max="10754" width="17.28515625" customWidth="1"/>
    <col min="10755" max="10755" width="10.7109375" customWidth="1"/>
    <col min="10756" max="10756" width="10.28515625" customWidth="1"/>
    <col min="10757" max="10757" width="3.140625" customWidth="1"/>
    <col min="10758" max="10758" width="12.42578125" customWidth="1"/>
    <col min="10759" max="10760" width="11.42578125" customWidth="1"/>
    <col min="10761" max="10761" width="23.42578125" customWidth="1"/>
    <col min="10762" max="10762" width="1" customWidth="1"/>
    <col min="10763" max="10763" width="5.140625" customWidth="1"/>
    <col min="10764" max="11006" width="11.42578125" customWidth="1"/>
    <col min="11008" max="11008" width="1.7109375" customWidth="1"/>
    <col min="11009" max="11009" width="27" customWidth="1"/>
    <col min="11010" max="11010" width="17.28515625" customWidth="1"/>
    <col min="11011" max="11011" width="10.7109375" customWidth="1"/>
    <col min="11012" max="11012" width="10.28515625" customWidth="1"/>
    <col min="11013" max="11013" width="3.140625" customWidth="1"/>
    <col min="11014" max="11014" width="12.42578125" customWidth="1"/>
    <col min="11015" max="11016" width="11.42578125" customWidth="1"/>
    <col min="11017" max="11017" width="23.42578125" customWidth="1"/>
    <col min="11018" max="11018" width="1" customWidth="1"/>
    <col min="11019" max="11019" width="5.140625" customWidth="1"/>
    <col min="11020" max="11262" width="11.42578125" customWidth="1"/>
    <col min="11264" max="11264" width="1.7109375" customWidth="1"/>
    <col min="11265" max="11265" width="27" customWidth="1"/>
    <col min="11266" max="11266" width="17.28515625" customWidth="1"/>
    <col min="11267" max="11267" width="10.7109375" customWidth="1"/>
    <col min="11268" max="11268" width="10.28515625" customWidth="1"/>
    <col min="11269" max="11269" width="3.140625" customWidth="1"/>
    <col min="11270" max="11270" width="12.42578125" customWidth="1"/>
    <col min="11271" max="11272" width="11.42578125" customWidth="1"/>
    <col min="11273" max="11273" width="23.42578125" customWidth="1"/>
    <col min="11274" max="11274" width="1" customWidth="1"/>
    <col min="11275" max="11275" width="5.140625" customWidth="1"/>
    <col min="11276" max="11518" width="11.42578125" customWidth="1"/>
    <col min="11520" max="11520" width="1.7109375" customWidth="1"/>
    <col min="11521" max="11521" width="27" customWidth="1"/>
    <col min="11522" max="11522" width="17.28515625" customWidth="1"/>
    <col min="11523" max="11523" width="10.7109375" customWidth="1"/>
    <col min="11524" max="11524" width="10.28515625" customWidth="1"/>
    <col min="11525" max="11525" width="3.140625" customWidth="1"/>
    <col min="11526" max="11526" width="12.42578125" customWidth="1"/>
    <col min="11527" max="11528" width="11.42578125" customWidth="1"/>
    <col min="11529" max="11529" width="23.42578125" customWidth="1"/>
    <col min="11530" max="11530" width="1" customWidth="1"/>
    <col min="11531" max="11531" width="5.140625" customWidth="1"/>
    <col min="11532" max="11774" width="11.42578125" customWidth="1"/>
    <col min="11776" max="11776" width="1.7109375" customWidth="1"/>
    <col min="11777" max="11777" width="27" customWidth="1"/>
    <col min="11778" max="11778" width="17.28515625" customWidth="1"/>
    <col min="11779" max="11779" width="10.7109375" customWidth="1"/>
    <col min="11780" max="11780" width="10.28515625" customWidth="1"/>
    <col min="11781" max="11781" width="3.140625" customWidth="1"/>
    <col min="11782" max="11782" width="12.42578125" customWidth="1"/>
    <col min="11783" max="11784" width="11.42578125" customWidth="1"/>
    <col min="11785" max="11785" width="23.42578125" customWidth="1"/>
    <col min="11786" max="11786" width="1" customWidth="1"/>
    <col min="11787" max="11787" width="5.140625" customWidth="1"/>
    <col min="11788" max="12030" width="11.42578125" customWidth="1"/>
    <col min="12032" max="12032" width="1.7109375" customWidth="1"/>
    <col min="12033" max="12033" width="27" customWidth="1"/>
    <col min="12034" max="12034" width="17.28515625" customWidth="1"/>
    <col min="12035" max="12035" width="10.7109375" customWidth="1"/>
    <col min="12036" max="12036" width="10.28515625" customWidth="1"/>
    <col min="12037" max="12037" width="3.140625" customWidth="1"/>
    <col min="12038" max="12038" width="12.42578125" customWidth="1"/>
    <col min="12039" max="12040" width="11.42578125" customWidth="1"/>
    <col min="12041" max="12041" width="23.42578125" customWidth="1"/>
    <col min="12042" max="12042" width="1" customWidth="1"/>
    <col min="12043" max="12043" width="5.140625" customWidth="1"/>
    <col min="12044" max="12286" width="11.42578125" customWidth="1"/>
    <col min="12288" max="12288" width="1.7109375" customWidth="1"/>
    <col min="12289" max="12289" width="27" customWidth="1"/>
    <col min="12290" max="12290" width="17.28515625" customWidth="1"/>
    <col min="12291" max="12291" width="10.7109375" customWidth="1"/>
    <col min="12292" max="12292" width="10.28515625" customWidth="1"/>
    <col min="12293" max="12293" width="3.140625" customWidth="1"/>
    <col min="12294" max="12294" width="12.42578125" customWidth="1"/>
    <col min="12295" max="12296" width="11.42578125" customWidth="1"/>
    <col min="12297" max="12297" width="23.42578125" customWidth="1"/>
    <col min="12298" max="12298" width="1" customWidth="1"/>
    <col min="12299" max="12299" width="5.140625" customWidth="1"/>
    <col min="12300" max="12542" width="11.42578125" customWidth="1"/>
    <col min="12544" max="12544" width="1.7109375" customWidth="1"/>
    <col min="12545" max="12545" width="27" customWidth="1"/>
    <col min="12546" max="12546" width="17.28515625" customWidth="1"/>
    <col min="12547" max="12547" width="10.7109375" customWidth="1"/>
    <col min="12548" max="12548" width="10.28515625" customWidth="1"/>
    <col min="12549" max="12549" width="3.140625" customWidth="1"/>
    <col min="12550" max="12550" width="12.42578125" customWidth="1"/>
    <col min="12551" max="12552" width="11.42578125" customWidth="1"/>
    <col min="12553" max="12553" width="23.42578125" customWidth="1"/>
    <col min="12554" max="12554" width="1" customWidth="1"/>
    <col min="12555" max="12555" width="5.140625" customWidth="1"/>
    <col min="12556" max="12798" width="11.42578125" customWidth="1"/>
    <col min="12800" max="12800" width="1.7109375" customWidth="1"/>
    <col min="12801" max="12801" width="27" customWidth="1"/>
    <col min="12802" max="12802" width="17.28515625" customWidth="1"/>
    <col min="12803" max="12803" width="10.7109375" customWidth="1"/>
    <col min="12804" max="12804" width="10.28515625" customWidth="1"/>
    <col min="12805" max="12805" width="3.140625" customWidth="1"/>
    <col min="12806" max="12806" width="12.42578125" customWidth="1"/>
    <col min="12807" max="12808" width="11.42578125" customWidth="1"/>
    <col min="12809" max="12809" width="23.42578125" customWidth="1"/>
    <col min="12810" max="12810" width="1" customWidth="1"/>
    <col min="12811" max="12811" width="5.140625" customWidth="1"/>
    <col min="12812" max="13054" width="11.42578125" customWidth="1"/>
    <col min="13056" max="13056" width="1.7109375" customWidth="1"/>
    <col min="13057" max="13057" width="27" customWidth="1"/>
    <col min="13058" max="13058" width="17.28515625" customWidth="1"/>
    <col min="13059" max="13059" width="10.7109375" customWidth="1"/>
    <col min="13060" max="13060" width="10.28515625" customWidth="1"/>
    <col min="13061" max="13061" width="3.140625" customWidth="1"/>
    <col min="13062" max="13062" width="12.42578125" customWidth="1"/>
    <col min="13063" max="13064" width="11.42578125" customWidth="1"/>
    <col min="13065" max="13065" width="23.42578125" customWidth="1"/>
    <col min="13066" max="13066" width="1" customWidth="1"/>
    <col min="13067" max="13067" width="5.140625" customWidth="1"/>
    <col min="13068" max="13310" width="11.42578125" customWidth="1"/>
    <col min="13312" max="13312" width="1.7109375" customWidth="1"/>
    <col min="13313" max="13313" width="27" customWidth="1"/>
    <col min="13314" max="13314" width="17.28515625" customWidth="1"/>
    <col min="13315" max="13315" width="10.7109375" customWidth="1"/>
    <col min="13316" max="13316" width="10.28515625" customWidth="1"/>
    <col min="13317" max="13317" width="3.140625" customWidth="1"/>
    <col min="13318" max="13318" width="12.42578125" customWidth="1"/>
    <col min="13319" max="13320" width="11.42578125" customWidth="1"/>
    <col min="13321" max="13321" width="23.42578125" customWidth="1"/>
    <col min="13322" max="13322" width="1" customWidth="1"/>
    <col min="13323" max="13323" width="5.140625" customWidth="1"/>
    <col min="13324" max="13566" width="11.42578125" customWidth="1"/>
    <col min="13568" max="13568" width="1.7109375" customWidth="1"/>
    <col min="13569" max="13569" width="27" customWidth="1"/>
    <col min="13570" max="13570" width="17.28515625" customWidth="1"/>
    <col min="13571" max="13571" width="10.7109375" customWidth="1"/>
    <col min="13572" max="13572" width="10.28515625" customWidth="1"/>
    <col min="13573" max="13573" width="3.140625" customWidth="1"/>
    <col min="13574" max="13574" width="12.42578125" customWidth="1"/>
    <col min="13575" max="13576" width="11.42578125" customWidth="1"/>
    <col min="13577" max="13577" width="23.42578125" customWidth="1"/>
    <col min="13578" max="13578" width="1" customWidth="1"/>
    <col min="13579" max="13579" width="5.140625" customWidth="1"/>
    <col min="13580" max="13822" width="11.42578125" customWidth="1"/>
    <col min="13824" max="13824" width="1.7109375" customWidth="1"/>
    <col min="13825" max="13825" width="27" customWidth="1"/>
    <col min="13826" max="13826" width="17.28515625" customWidth="1"/>
    <col min="13827" max="13827" width="10.7109375" customWidth="1"/>
    <col min="13828" max="13828" width="10.28515625" customWidth="1"/>
    <col min="13829" max="13829" width="3.140625" customWidth="1"/>
    <col min="13830" max="13830" width="12.42578125" customWidth="1"/>
    <col min="13831" max="13832" width="11.42578125" customWidth="1"/>
    <col min="13833" max="13833" width="23.42578125" customWidth="1"/>
    <col min="13834" max="13834" width="1" customWidth="1"/>
    <col min="13835" max="13835" width="5.140625" customWidth="1"/>
    <col min="13836" max="14078" width="11.42578125" customWidth="1"/>
    <col min="14080" max="14080" width="1.7109375" customWidth="1"/>
    <col min="14081" max="14081" width="27" customWidth="1"/>
    <col min="14082" max="14082" width="17.28515625" customWidth="1"/>
    <col min="14083" max="14083" width="10.7109375" customWidth="1"/>
    <col min="14084" max="14084" width="10.28515625" customWidth="1"/>
    <col min="14085" max="14085" width="3.140625" customWidth="1"/>
    <col min="14086" max="14086" width="12.42578125" customWidth="1"/>
    <col min="14087" max="14088" width="11.42578125" customWidth="1"/>
    <col min="14089" max="14089" width="23.42578125" customWidth="1"/>
    <col min="14090" max="14090" width="1" customWidth="1"/>
    <col min="14091" max="14091" width="5.140625" customWidth="1"/>
    <col min="14092" max="14334" width="11.42578125" customWidth="1"/>
    <col min="14336" max="14336" width="1.7109375" customWidth="1"/>
    <col min="14337" max="14337" width="27" customWidth="1"/>
    <col min="14338" max="14338" width="17.28515625" customWidth="1"/>
    <col min="14339" max="14339" width="10.7109375" customWidth="1"/>
    <col min="14340" max="14340" width="10.28515625" customWidth="1"/>
    <col min="14341" max="14341" width="3.140625" customWidth="1"/>
    <col min="14342" max="14342" width="12.42578125" customWidth="1"/>
    <col min="14343" max="14344" width="11.42578125" customWidth="1"/>
    <col min="14345" max="14345" width="23.42578125" customWidth="1"/>
    <col min="14346" max="14346" width="1" customWidth="1"/>
    <col min="14347" max="14347" width="5.140625" customWidth="1"/>
    <col min="14348" max="14590" width="11.42578125" customWidth="1"/>
    <col min="14592" max="14592" width="1.7109375" customWidth="1"/>
    <col min="14593" max="14593" width="27" customWidth="1"/>
    <col min="14594" max="14594" width="17.28515625" customWidth="1"/>
    <col min="14595" max="14595" width="10.7109375" customWidth="1"/>
    <col min="14596" max="14596" width="10.28515625" customWidth="1"/>
    <col min="14597" max="14597" width="3.140625" customWidth="1"/>
    <col min="14598" max="14598" width="12.42578125" customWidth="1"/>
    <col min="14599" max="14600" width="11.42578125" customWidth="1"/>
    <col min="14601" max="14601" width="23.42578125" customWidth="1"/>
    <col min="14602" max="14602" width="1" customWidth="1"/>
    <col min="14603" max="14603" width="5.140625" customWidth="1"/>
    <col min="14604" max="14846" width="11.42578125" customWidth="1"/>
    <col min="14848" max="14848" width="1.7109375" customWidth="1"/>
    <col min="14849" max="14849" width="27" customWidth="1"/>
    <col min="14850" max="14850" width="17.28515625" customWidth="1"/>
    <col min="14851" max="14851" width="10.7109375" customWidth="1"/>
    <col min="14852" max="14852" width="10.28515625" customWidth="1"/>
    <col min="14853" max="14853" width="3.140625" customWidth="1"/>
    <col min="14854" max="14854" width="12.42578125" customWidth="1"/>
    <col min="14855" max="14856" width="11.42578125" customWidth="1"/>
    <col min="14857" max="14857" width="23.42578125" customWidth="1"/>
    <col min="14858" max="14858" width="1" customWidth="1"/>
    <col min="14859" max="14859" width="5.140625" customWidth="1"/>
    <col min="14860" max="15102" width="11.42578125" customWidth="1"/>
    <col min="15104" max="15104" width="1.7109375" customWidth="1"/>
    <col min="15105" max="15105" width="27" customWidth="1"/>
    <col min="15106" max="15106" width="17.28515625" customWidth="1"/>
    <col min="15107" max="15107" width="10.7109375" customWidth="1"/>
    <col min="15108" max="15108" width="10.28515625" customWidth="1"/>
    <col min="15109" max="15109" width="3.140625" customWidth="1"/>
    <col min="15110" max="15110" width="12.42578125" customWidth="1"/>
    <col min="15111" max="15112" width="11.42578125" customWidth="1"/>
    <col min="15113" max="15113" width="23.42578125" customWidth="1"/>
    <col min="15114" max="15114" width="1" customWidth="1"/>
    <col min="15115" max="15115" width="5.140625" customWidth="1"/>
    <col min="15116" max="15358" width="11.42578125" customWidth="1"/>
    <col min="15360" max="15360" width="1.7109375" customWidth="1"/>
    <col min="15361" max="15361" width="27" customWidth="1"/>
    <col min="15362" max="15362" width="17.28515625" customWidth="1"/>
    <col min="15363" max="15363" width="10.7109375" customWidth="1"/>
    <col min="15364" max="15364" width="10.28515625" customWidth="1"/>
    <col min="15365" max="15365" width="3.140625" customWidth="1"/>
    <col min="15366" max="15366" width="12.42578125" customWidth="1"/>
    <col min="15367" max="15368" width="11.42578125" customWidth="1"/>
    <col min="15369" max="15369" width="23.42578125" customWidth="1"/>
    <col min="15370" max="15370" width="1" customWidth="1"/>
    <col min="15371" max="15371" width="5.140625" customWidth="1"/>
    <col min="15372" max="15614" width="11.42578125" customWidth="1"/>
    <col min="15616" max="15616" width="1.7109375" customWidth="1"/>
    <col min="15617" max="15617" width="27" customWidth="1"/>
    <col min="15618" max="15618" width="17.28515625" customWidth="1"/>
    <col min="15619" max="15619" width="10.7109375" customWidth="1"/>
    <col min="15620" max="15620" width="10.28515625" customWidth="1"/>
    <col min="15621" max="15621" width="3.140625" customWidth="1"/>
    <col min="15622" max="15622" width="12.42578125" customWidth="1"/>
    <col min="15623" max="15624" width="11.42578125" customWidth="1"/>
    <col min="15625" max="15625" width="23.42578125" customWidth="1"/>
    <col min="15626" max="15626" width="1" customWidth="1"/>
    <col min="15627" max="15627" width="5.140625" customWidth="1"/>
    <col min="15628" max="15870" width="11.42578125" customWidth="1"/>
    <col min="15872" max="15872" width="1.7109375" customWidth="1"/>
    <col min="15873" max="15873" width="27" customWidth="1"/>
    <col min="15874" max="15874" width="17.28515625" customWidth="1"/>
    <col min="15875" max="15875" width="10.7109375" customWidth="1"/>
    <col min="15876" max="15876" width="10.28515625" customWidth="1"/>
    <col min="15877" max="15877" width="3.140625" customWidth="1"/>
    <col min="15878" max="15878" width="12.42578125" customWidth="1"/>
    <col min="15879" max="15880" width="11.42578125" customWidth="1"/>
    <col min="15881" max="15881" width="23.42578125" customWidth="1"/>
    <col min="15882" max="15882" width="1" customWidth="1"/>
    <col min="15883" max="15883" width="5.140625" customWidth="1"/>
    <col min="15884" max="16126" width="11.42578125" customWidth="1"/>
    <col min="16128" max="16128" width="1.7109375" customWidth="1"/>
    <col min="16129" max="16129" width="27" customWidth="1"/>
    <col min="16130" max="16130" width="17.28515625" customWidth="1"/>
    <col min="16131" max="16131" width="10.7109375" customWidth="1"/>
    <col min="16132" max="16132" width="10.28515625" customWidth="1"/>
    <col min="16133" max="16133" width="3.140625" customWidth="1"/>
    <col min="16134" max="16134" width="12.42578125" customWidth="1"/>
    <col min="16135" max="16136" width="11.42578125" customWidth="1"/>
    <col min="16137" max="16137" width="23.42578125" customWidth="1"/>
    <col min="16138" max="16138" width="1" customWidth="1"/>
    <col min="16139" max="16139" width="5.140625" customWidth="1"/>
    <col min="16140" max="16382" width="11.42578125" customWidth="1"/>
  </cols>
  <sheetData>
    <row r="1" spans="2:11" ht="7.5" customHeight="1" x14ac:dyDescent="0.25"/>
    <row r="2" spans="2:11" ht="15.75" customHeight="1" x14ac:dyDescent="0.25">
      <c r="B2" s="18" t="s">
        <v>19</v>
      </c>
    </row>
    <row r="3" spans="2:11" ht="6" customHeight="1" x14ac:dyDescent="0.25"/>
    <row r="4" spans="2:11" ht="15" customHeight="1" x14ac:dyDescent="0.25">
      <c r="B4" s="1" t="s">
        <v>0</v>
      </c>
      <c r="C4" s="2">
        <v>0.83</v>
      </c>
      <c r="D4" s="3"/>
      <c r="E4" s="3"/>
      <c r="F4" s="3"/>
      <c r="G4" s="3"/>
      <c r="H4" s="3"/>
      <c r="J4" s="50" t="s">
        <v>20</v>
      </c>
    </row>
    <row r="5" spans="2:11" ht="15" customHeight="1" x14ac:dyDescent="0.25">
      <c r="B5" s="3"/>
      <c r="C5" s="4" t="s">
        <v>1</v>
      </c>
      <c r="D5" s="5" t="s">
        <v>2</v>
      </c>
      <c r="E5" s="5" t="s">
        <v>3</v>
      </c>
      <c r="F5" s="5" t="s">
        <v>6</v>
      </c>
      <c r="G5" s="6"/>
      <c r="H5" s="3"/>
      <c r="J5" s="49" t="s">
        <v>21</v>
      </c>
    </row>
    <row r="6" spans="2:11" ht="15" customHeight="1" x14ac:dyDescent="0.25">
      <c r="B6" s="11" t="s">
        <v>4</v>
      </c>
      <c r="C6" s="19">
        <f>(C4*C8*E6)/(E7+(C4*E6))</f>
        <v>114.74863387978142</v>
      </c>
      <c r="D6" s="7">
        <f>E6-C6</f>
        <v>162.25136612021856</v>
      </c>
      <c r="E6" s="45">
        <v>277</v>
      </c>
      <c r="F6" s="47">
        <v>1</v>
      </c>
      <c r="G6" s="22" t="s">
        <v>8</v>
      </c>
      <c r="H6" s="25">
        <f>C6/E6</f>
        <v>0.4142549959558896</v>
      </c>
    </row>
    <row r="7" spans="2:11" ht="15" customHeight="1" x14ac:dyDescent="0.25">
      <c r="B7" s="11" t="s">
        <v>5</v>
      </c>
      <c r="C7" s="9">
        <f>C8-C6</f>
        <v>138.25136612021856</v>
      </c>
      <c r="D7" s="7">
        <f>E7-C7</f>
        <v>138.74863387978144</v>
      </c>
      <c r="E7" s="45">
        <v>277</v>
      </c>
      <c r="F7" s="47">
        <v>1</v>
      </c>
      <c r="G7" s="22" t="s">
        <v>22</v>
      </c>
      <c r="H7" s="25">
        <f>C7/E7</f>
        <v>0.49910240476613199</v>
      </c>
    </row>
    <row r="8" spans="2:11" ht="15" customHeight="1" x14ac:dyDescent="0.25">
      <c r="B8" s="12" t="s">
        <v>3</v>
      </c>
      <c r="C8" s="8">
        <v>253</v>
      </c>
      <c r="D8" s="10"/>
      <c r="E8" s="46">
        <f>SUM(E6:E7)</f>
        <v>554</v>
      </c>
      <c r="F8" s="15">
        <f>SUM(F6:F7)</f>
        <v>2</v>
      </c>
      <c r="G8" s="3"/>
      <c r="H8" s="13">
        <f>C8/E8</f>
        <v>0.45667870036101083</v>
      </c>
    </row>
    <row r="9" spans="2:11" ht="15" customHeight="1" thickBot="1" x14ac:dyDescent="0.3">
      <c r="B9" s="30"/>
      <c r="C9" s="16"/>
      <c r="D9" s="15"/>
      <c r="E9" s="15"/>
      <c r="F9" s="15"/>
      <c r="G9" s="31"/>
      <c r="H9" s="32"/>
      <c r="I9" s="31"/>
    </row>
    <row r="10" spans="2:11" ht="15" customHeight="1" x14ac:dyDescent="0.25">
      <c r="B10" s="55" t="s">
        <v>23</v>
      </c>
      <c r="C10" s="34" t="s">
        <v>17</v>
      </c>
      <c r="D10" s="3"/>
      <c r="E10" s="14"/>
      <c r="F10" s="3"/>
      <c r="G10" s="3"/>
      <c r="H10" s="3"/>
      <c r="I10" s="3"/>
    </row>
    <row r="11" spans="2:11" ht="15" customHeight="1" thickBot="1" x14ac:dyDescent="0.3">
      <c r="B11" s="56"/>
      <c r="C11" s="35">
        <v>5.0000000000000001E-3</v>
      </c>
      <c r="D11" s="14"/>
      <c r="E11" s="3"/>
      <c r="F11" s="3"/>
      <c r="G11" s="3"/>
      <c r="H11" s="3"/>
      <c r="I11" s="3"/>
    </row>
    <row r="12" spans="2:11" ht="15" customHeight="1" thickBot="1" x14ac:dyDescent="0.3">
      <c r="B12" s="24" t="s">
        <v>7</v>
      </c>
      <c r="C12" s="33" t="s">
        <v>10</v>
      </c>
      <c r="D12" s="23" t="s">
        <v>11</v>
      </c>
      <c r="E12" s="24" t="s">
        <v>12</v>
      </c>
      <c r="F12" s="24" t="s">
        <v>13</v>
      </c>
      <c r="G12" s="24" t="s">
        <v>14</v>
      </c>
      <c r="H12" s="24" t="s">
        <v>15</v>
      </c>
      <c r="I12" s="24" t="s">
        <v>9</v>
      </c>
      <c r="J12" s="21"/>
      <c r="K12" s="37" t="s">
        <v>18</v>
      </c>
    </row>
    <row r="13" spans="2:11" ht="15" customHeight="1" x14ac:dyDescent="0.25">
      <c r="B13" s="36">
        <f>C4</f>
        <v>0.83</v>
      </c>
      <c r="C13" s="27">
        <f>H7</f>
        <v>0.49910240476613199</v>
      </c>
      <c r="D13" s="27">
        <f t="shared" ref="D13:D19" si="0">1-((1-C13)^B13)</f>
        <v>0.43663271234301781</v>
      </c>
      <c r="E13" s="28">
        <f>E7</f>
        <v>277</v>
      </c>
      <c r="F13" s="28">
        <f>E6</f>
        <v>277</v>
      </c>
      <c r="G13" s="29">
        <f t="shared" ref="G13:H19" si="1">E13*C13</f>
        <v>138.25136612021856</v>
      </c>
      <c r="H13" s="29">
        <f t="shared" si="1"/>
        <v>120.94726131901594</v>
      </c>
      <c r="I13" s="26">
        <f>G13+H13</f>
        <v>259.19862743923449</v>
      </c>
      <c r="J13" s="21"/>
      <c r="K13" s="38">
        <f t="shared" ref="K13:K19" si="2">1/(C13-D13)</f>
        <v>16.007762503885704</v>
      </c>
    </row>
    <row r="14" spans="2:11" ht="15" customHeight="1" x14ac:dyDescent="0.25">
      <c r="B14" s="36">
        <f t="shared" ref="B14:B19" si="3">B13</f>
        <v>0.83</v>
      </c>
      <c r="C14" s="39">
        <f>C13-C11</f>
        <v>0.49410240476613199</v>
      </c>
      <c r="D14" s="27">
        <f t="shared" si="0"/>
        <v>0.43196908802115719</v>
      </c>
      <c r="E14" s="28">
        <f>E13</f>
        <v>277</v>
      </c>
      <c r="F14" s="28">
        <f>F13</f>
        <v>277</v>
      </c>
      <c r="G14" s="29">
        <f t="shared" si="1"/>
        <v>136.86636612021857</v>
      </c>
      <c r="H14" s="29">
        <f t="shared" si="1"/>
        <v>119.65543738186054</v>
      </c>
      <c r="I14" s="26">
        <f t="shared" ref="I14:I19" si="4">G14+H14</f>
        <v>256.52180350207914</v>
      </c>
      <c r="J14" s="21"/>
      <c r="K14" s="38">
        <f t="shared" si="2"/>
        <v>16.09442489774824</v>
      </c>
    </row>
    <row r="15" spans="2:11" ht="15" customHeight="1" x14ac:dyDescent="0.25">
      <c r="B15" s="36">
        <f t="shared" si="3"/>
        <v>0.83</v>
      </c>
      <c r="C15" s="39">
        <f>C14-C11</f>
        <v>0.48910240476613198</v>
      </c>
      <c r="D15" s="27">
        <f t="shared" si="0"/>
        <v>0.42731329299576748</v>
      </c>
      <c r="E15" s="28">
        <f t="shared" ref="E15:F19" si="5">E14</f>
        <v>277</v>
      </c>
      <c r="F15" s="28">
        <f t="shared" si="5"/>
        <v>277</v>
      </c>
      <c r="G15" s="29">
        <f t="shared" si="1"/>
        <v>135.48136612021855</v>
      </c>
      <c r="H15" s="29">
        <f t="shared" si="1"/>
        <v>118.36578215982759</v>
      </c>
      <c r="I15" s="43">
        <f t="shared" si="4"/>
        <v>253.84714828004616</v>
      </c>
      <c r="J15" s="21"/>
      <c r="K15" s="38">
        <f t="shared" si="2"/>
        <v>16.184081164921736</v>
      </c>
    </row>
    <row r="16" spans="2:11" ht="15" customHeight="1" x14ac:dyDescent="0.25">
      <c r="B16" s="36">
        <f t="shared" si="3"/>
        <v>0.83</v>
      </c>
      <c r="C16" s="44">
        <f>C15-C11</f>
        <v>0.48410240476613198</v>
      </c>
      <c r="D16" s="27">
        <f t="shared" si="0"/>
        <v>0.42266523768965725</v>
      </c>
      <c r="E16" s="28">
        <f t="shared" si="5"/>
        <v>277</v>
      </c>
      <c r="F16" s="28">
        <f t="shared" si="5"/>
        <v>277</v>
      </c>
      <c r="G16" s="29">
        <f t="shared" si="1"/>
        <v>134.09636612021856</v>
      </c>
      <c r="H16" s="29">
        <f t="shared" si="1"/>
        <v>117.07827084003506</v>
      </c>
      <c r="I16" s="43">
        <f t="shared" si="4"/>
        <v>251.17463696025362</v>
      </c>
      <c r="J16" s="21"/>
      <c r="K16" s="38">
        <f t="shared" si="2"/>
        <v>16.27679216971767</v>
      </c>
    </row>
    <row r="17" spans="2:13" ht="15" customHeight="1" x14ac:dyDescent="0.25">
      <c r="B17" s="36">
        <f t="shared" si="3"/>
        <v>0.83</v>
      </c>
      <c r="C17" s="39">
        <f>C16-C11</f>
        <v>0.47910240476613197</v>
      </c>
      <c r="D17" s="27">
        <f t="shared" si="0"/>
        <v>0.41802483440809568</v>
      </c>
      <c r="E17" s="28">
        <f t="shared" si="5"/>
        <v>277</v>
      </c>
      <c r="F17" s="28">
        <f t="shared" si="5"/>
        <v>277</v>
      </c>
      <c r="G17" s="29">
        <f t="shared" si="1"/>
        <v>132.71136612021854</v>
      </c>
      <c r="H17" s="29">
        <f t="shared" si="1"/>
        <v>115.7928791310425</v>
      </c>
      <c r="I17" s="26">
        <f t="shared" si="4"/>
        <v>248.50424525126104</v>
      </c>
      <c r="J17" s="21"/>
      <c r="K17" s="38">
        <f t="shared" si="2"/>
        <v>16.372622455968809</v>
      </c>
    </row>
    <row r="18" spans="2:13" ht="15" customHeight="1" x14ac:dyDescent="0.25">
      <c r="B18" s="36">
        <f t="shared" si="3"/>
        <v>0.83</v>
      </c>
      <c r="C18" s="39">
        <f>C17-C11</f>
        <v>0.47410240476613197</v>
      </c>
      <c r="D18" s="27">
        <f t="shared" si="0"/>
        <v>0.41339199728157594</v>
      </c>
      <c r="E18" s="28">
        <f t="shared" si="5"/>
        <v>277</v>
      </c>
      <c r="F18" s="28">
        <f t="shared" si="5"/>
        <v>277</v>
      </c>
      <c r="G18" s="29">
        <f t="shared" si="1"/>
        <v>131.32636612021855</v>
      </c>
      <c r="H18" s="29">
        <f t="shared" si="1"/>
        <v>114.50958324699654</v>
      </c>
      <c r="I18" s="26">
        <f t="shared" si="4"/>
        <v>245.83594936721511</v>
      </c>
      <c r="J18" s="21"/>
      <c r="K18" s="38">
        <f t="shared" si="2"/>
        <v>16.471640389736926</v>
      </c>
      <c r="L18" s="48"/>
      <c r="M18" s="48"/>
    </row>
    <row r="19" spans="2:13" ht="15" customHeight="1" x14ac:dyDescent="0.25">
      <c r="B19" s="36">
        <f t="shared" si="3"/>
        <v>0.83</v>
      </c>
      <c r="C19" s="39">
        <f>C18-C11</f>
        <v>0.46910240476613196</v>
      </c>
      <c r="D19" s="27">
        <f t="shared" si="0"/>
        <v>0.40876664221084646</v>
      </c>
      <c r="E19" s="28">
        <f t="shared" si="5"/>
        <v>277</v>
      </c>
      <c r="F19" s="28">
        <f t="shared" si="5"/>
        <v>277</v>
      </c>
      <c r="G19" s="29">
        <f t="shared" si="1"/>
        <v>129.94136612021856</v>
      </c>
      <c r="H19" s="29">
        <f t="shared" si="1"/>
        <v>113.22835989240447</v>
      </c>
      <c r="I19" s="26">
        <f t="shared" si="4"/>
        <v>243.16972601262302</v>
      </c>
      <c r="J19" s="21"/>
      <c r="K19" s="38">
        <f t="shared" si="2"/>
        <v>16.57391831393036</v>
      </c>
    </row>
    <row r="20" spans="2:13" ht="15" customHeight="1" thickBot="1" x14ac:dyDescent="0.3">
      <c r="B20" s="20"/>
      <c r="C20" s="20"/>
      <c r="D20" s="20"/>
      <c r="E20" s="3"/>
      <c r="F20" s="3"/>
      <c r="G20" s="20"/>
      <c r="H20" s="20"/>
      <c r="I20" s="20"/>
      <c r="J20" s="21"/>
      <c r="K20" s="20"/>
    </row>
    <row r="21" spans="2:13" ht="15" customHeight="1" x14ac:dyDescent="0.25">
      <c r="B21" s="55" t="s">
        <v>23</v>
      </c>
      <c r="C21" s="40" t="s">
        <v>16</v>
      </c>
      <c r="D21" s="20"/>
      <c r="E21" s="3"/>
      <c r="F21" s="3"/>
      <c r="G21" s="20"/>
      <c r="H21" s="20"/>
      <c r="I21" s="20"/>
      <c r="J21" s="21"/>
      <c r="K21" s="20"/>
    </row>
    <row r="22" spans="2:13" ht="15" customHeight="1" thickBot="1" x14ac:dyDescent="0.3">
      <c r="B22" s="56"/>
      <c r="C22" s="41">
        <v>1E-4</v>
      </c>
      <c r="D22" s="20"/>
      <c r="E22" s="3"/>
      <c r="F22" s="3"/>
      <c r="G22" s="20"/>
      <c r="H22" s="20"/>
      <c r="I22" s="20"/>
      <c r="J22" s="21"/>
      <c r="K22" s="20"/>
    </row>
    <row r="23" spans="2:13" ht="15" customHeight="1" thickBot="1" x14ac:dyDescent="0.3">
      <c r="B23" s="24" t="s">
        <v>7</v>
      </c>
      <c r="C23" s="23" t="s">
        <v>10</v>
      </c>
      <c r="D23" s="23" t="s">
        <v>11</v>
      </c>
      <c r="E23" s="24" t="s">
        <v>12</v>
      </c>
      <c r="F23" s="24" t="s">
        <v>13</v>
      </c>
      <c r="G23" s="24" t="s">
        <v>14</v>
      </c>
      <c r="H23" s="24" t="s">
        <v>15</v>
      </c>
      <c r="I23" s="24" t="s">
        <v>9</v>
      </c>
      <c r="J23" s="21"/>
      <c r="K23" s="37" t="s">
        <v>18</v>
      </c>
    </row>
    <row r="24" spans="2:13" ht="15" customHeight="1" x14ac:dyDescent="0.25">
      <c r="B24" s="36">
        <f>C4</f>
        <v>0.83</v>
      </c>
      <c r="C24" s="27">
        <f>H7</f>
        <v>0.49910240476613199</v>
      </c>
      <c r="D24" s="27">
        <f>1-((1-C24)^B24)</f>
        <v>0.43663271234301781</v>
      </c>
      <c r="E24" s="28">
        <f>E7</f>
        <v>277</v>
      </c>
      <c r="F24" s="28">
        <f>E6</f>
        <v>277</v>
      </c>
      <c r="G24" s="29">
        <f>E24*C24</f>
        <v>138.25136612021856</v>
      </c>
      <c r="H24" s="29">
        <f>F24*D24</f>
        <v>120.94726131901594</v>
      </c>
      <c r="I24" s="26">
        <f>G24+H24</f>
        <v>259.19862743923449</v>
      </c>
      <c r="J24" s="21"/>
      <c r="K24" s="38">
        <f>1/(C24-D24)</f>
        <v>16.007762503885704</v>
      </c>
    </row>
    <row r="25" spans="2:13" ht="15" customHeight="1" x14ac:dyDescent="0.25">
      <c r="B25" s="36">
        <f>B24</f>
        <v>0.83</v>
      </c>
      <c r="C25" s="39">
        <f>C24+C22</f>
        <v>0.49920240476613198</v>
      </c>
      <c r="D25" s="27">
        <f t="shared" ref="D25:D30" si="6">1-((1-C25)^B25)</f>
        <v>0.43672606531350333</v>
      </c>
      <c r="E25" s="28">
        <f>E24</f>
        <v>277</v>
      </c>
      <c r="F25" s="28">
        <f>F24</f>
        <v>277</v>
      </c>
      <c r="G25" s="29">
        <f t="shared" ref="G25:H30" si="7">E25*C25</f>
        <v>138.27906612021854</v>
      </c>
      <c r="H25" s="29">
        <f t="shared" si="7"/>
        <v>120.97312009184043</v>
      </c>
      <c r="I25" s="26">
        <f t="shared" ref="I25:I30" si="8">G25+H25</f>
        <v>259.25218621205897</v>
      </c>
      <c r="J25" s="21"/>
      <c r="K25" s="38">
        <f t="shared" ref="K25:K30" si="9">1/(C25-D25)</f>
        <v>16.006059394024337</v>
      </c>
    </row>
    <row r="26" spans="2:13" ht="15" customHeight="1" x14ac:dyDescent="0.25">
      <c r="B26" s="36">
        <f t="shared" ref="B26:B30" si="10">B25</f>
        <v>0.83</v>
      </c>
      <c r="C26" s="39">
        <f>C25+C22</f>
        <v>0.49930240476613197</v>
      </c>
      <c r="D26" s="27">
        <f t="shared" si="6"/>
        <v>0.43681942145298847</v>
      </c>
      <c r="E26" s="28">
        <f t="shared" ref="E26:F30" si="11">E25</f>
        <v>277</v>
      </c>
      <c r="F26" s="28">
        <f t="shared" si="11"/>
        <v>277</v>
      </c>
      <c r="G26" s="29">
        <f t="shared" si="7"/>
        <v>138.30676612021855</v>
      </c>
      <c r="H26" s="29">
        <f t="shared" si="7"/>
        <v>120.9989797424778</v>
      </c>
      <c r="I26" s="26">
        <f t="shared" si="8"/>
        <v>259.30574586269637</v>
      </c>
      <c r="J26" s="21"/>
      <c r="K26" s="38">
        <f t="shared" si="9"/>
        <v>16.004357458227297</v>
      </c>
    </row>
    <row r="27" spans="2:13" ht="15" customHeight="1" x14ac:dyDescent="0.25">
      <c r="B27" s="36">
        <f t="shared" si="10"/>
        <v>0.83</v>
      </c>
      <c r="C27" s="39">
        <f>C26+C22</f>
        <v>0.49940240476613196</v>
      </c>
      <c r="D27" s="27">
        <f t="shared" si="6"/>
        <v>0.43691278076221385</v>
      </c>
      <c r="E27" s="28">
        <f t="shared" si="11"/>
        <v>277</v>
      </c>
      <c r="F27" s="28">
        <f t="shared" si="11"/>
        <v>277</v>
      </c>
      <c r="G27" s="29">
        <f t="shared" si="7"/>
        <v>138.33446612021856</v>
      </c>
      <c r="H27" s="29">
        <f t="shared" si="7"/>
        <v>121.02484027113323</v>
      </c>
      <c r="I27" s="26">
        <f t="shared" si="8"/>
        <v>259.35930639135177</v>
      </c>
      <c r="J27" s="21"/>
      <c r="K27" s="38">
        <f t="shared" si="9"/>
        <v>16.002656696050849</v>
      </c>
    </row>
    <row r="28" spans="2:13" ht="15" customHeight="1" x14ac:dyDescent="0.25">
      <c r="B28" s="36">
        <f t="shared" si="10"/>
        <v>0.83</v>
      </c>
      <c r="C28" s="39">
        <f>C27+C22</f>
        <v>0.49950240476613195</v>
      </c>
      <c r="D28" s="27">
        <f t="shared" si="6"/>
        <v>0.43700614324192044</v>
      </c>
      <c r="E28" s="28">
        <f t="shared" si="11"/>
        <v>277</v>
      </c>
      <c r="F28" s="28">
        <f t="shared" si="11"/>
        <v>277</v>
      </c>
      <c r="G28" s="29">
        <f t="shared" si="7"/>
        <v>138.36216612021855</v>
      </c>
      <c r="H28" s="29">
        <f t="shared" si="7"/>
        <v>121.05070167801196</v>
      </c>
      <c r="I28" s="26">
        <f t="shared" si="8"/>
        <v>259.41286779823054</v>
      </c>
      <c r="J28" s="21"/>
      <c r="K28" s="38">
        <f t="shared" si="9"/>
        <v>16.0009571070518</v>
      </c>
    </row>
    <row r="29" spans="2:13" ht="15" customHeight="1" x14ac:dyDescent="0.25">
      <c r="B29" s="36">
        <f t="shared" si="10"/>
        <v>0.83</v>
      </c>
      <c r="C29" s="39">
        <f>C28+C22</f>
        <v>0.49960240476613194</v>
      </c>
      <c r="D29" s="27">
        <f t="shared" si="6"/>
        <v>0.43709950889284932</v>
      </c>
      <c r="E29" s="28">
        <f t="shared" si="11"/>
        <v>277</v>
      </c>
      <c r="F29" s="28">
        <f t="shared" si="11"/>
        <v>277</v>
      </c>
      <c r="G29" s="29">
        <f t="shared" si="7"/>
        <v>138.38986612021856</v>
      </c>
      <c r="H29" s="29">
        <f t="shared" si="7"/>
        <v>121.07656396331926</v>
      </c>
      <c r="I29" s="26">
        <f t="shared" si="8"/>
        <v>259.46643008353783</v>
      </c>
      <c r="J29" s="21"/>
      <c r="K29" s="38">
        <f t="shared" si="9"/>
        <v>15.999258690787451</v>
      </c>
    </row>
    <row r="30" spans="2:13" s="17" customFormat="1" ht="15" customHeight="1" x14ac:dyDescent="0.25">
      <c r="B30" s="36">
        <f t="shared" si="10"/>
        <v>0.83</v>
      </c>
      <c r="C30" s="39">
        <f>C29+C22</f>
        <v>0.49970240476613192</v>
      </c>
      <c r="D30" s="27">
        <f t="shared" si="6"/>
        <v>0.43719287771574178</v>
      </c>
      <c r="E30" s="28">
        <f t="shared" si="11"/>
        <v>277</v>
      </c>
      <c r="F30" s="28">
        <f t="shared" si="11"/>
        <v>277</v>
      </c>
      <c r="G30" s="29">
        <f t="shared" si="7"/>
        <v>138.41756612021854</v>
      </c>
      <c r="H30" s="29">
        <f t="shared" si="7"/>
        <v>121.10242712726047</v>
      </c>
      <c r="I30" s="26">
        <f t="shared" si="8"/>
        <v>259.51999324747902</v>
      </c>
      <c r="J30" s="42"/>
      <c r="K30" s="38">
        <f t="shared" si="9"/>
        <v>15.997561446815627</v>
      </c>
    </row>
  </sheetData>
  <mergeCells count="2">
    <mergeCell ref="B10:B11"/>
    <mergeCell ref="B21:B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workbookViewId="0">
      <selection activeCell="B21" sqref="B21:B22"/>
    </sheetView>
  </sheetViews>
  <sheetFormatPr baseColWidth="10" defaultColWidth="25.28515625" defaultRowHeight="15" x14ac:dyDescent="0.25"/>
  <cols>
    <col min="1" max="1" width="1.7109375" customWidth="1"/>
    <col min="2" max="2" width="27" customWidth="1"/>
    <col min="3" max="3" width="17.28515625" customWidth="1"/>
    <col min="4" max="4" width="10.7109375" customWidth="1"/>
    <col min="5" max="5" width="10.28515625" customWidth="1"/>
    <col min="6" max="6" width="11.42578125" customWidth="1"/>
    <col min="7" max="7" width="12.42578125" customWidth="1"/>
    <col min="8" max="8" width="12.5703125" customWidth="1"/>
    <col min="9" max="9" width="11.42578125" customWidth="1"/>
    <col min="10" max="10" width="12.140625" customWidth="1"/>
    <col min="11" max="11" width="16.42578125" customWidth="1"/>
    <col min="12" max="254" width="11.42578125" customWidth="1"/>
    <col min="256" max="256" width="1.7109375" customWidth="1"/>
    <col min="257" max="257" width="27" customWidth="1"/>
    <col min="258" max="258" width="17.28515625" customWidth="1"/>
    <col min="259" max="259" width="10.7109375" customWidth="1"/>
    <col min="260" max="260" width="10.28515625" customWidth="1"/>
    <col min="261" max="261" width="3.140625" customWidth="1"/>
    <col min="262" max="262" width="12.42578125" customWidth="1"/>
    <col min="263" max="264" width="11.42578125" customWidth="1"/>
    <col min="265" max="265" width="23.42578125" customWidth="1"/>
    <col min="266" max="266" width="1" customWidth="1"/>
    <col min="267" max="267" width="5.140625" customWidth="1"/>
    <col min="268" max="510" width="11.42578125" customWidth="1"/>
    <col min="512" max="512" width="1.7109375" customWidth="1"/>
    <col min="513" max="513" width="27" customWidth="1"/>
    <col min="514" max="514" width="17.28515625" customWidth="1"/>
    <col min="515" max="515" width="10.7109375" customWidth="1"/>
    <col min="516" max="516" width="10.28515625" customWidth="1"/>
    <col min="517" max="517" width="3.140625" customWidth="1"/>
    <col min="518" max="518" width="12.42578125" customWidth="1"/>
    <col min="519" max="520" width="11.42578125" customWidth="1"/>
    <col min="521" max="521" width="23.42578125" customWidth="1"/>
    <col min="522" max="522" width="1" customWidth="1"/>
    <col min="523" max="523" width="5.140625" customWidth="1"/>
    <col min="524" max="766" width="11.42578125" customWidth="1"/>
    <col min="768" max="768" width="1.7109375" customWidth="1"/>
    <col min="769" max="769" width="27" customWidth="1"/>
    <col min="770" max="770" width="17.28515625" customWidth="1"/>
    <col min="771" max="771" width="10.7109375" customWidth="1"/>
    <col min="772" max="772" width="10.28515625" customWidth="1"/>
    <col min="773" max="773" width="3.140625" customWidth="1"/>
    <col min="774" max="774" width="12.42578125" customWidth="1"/>
    <col min="775" max="776" width="11.42578125" customWidth="1"/>
    <col min="777" max="777" width="23.42578125" customWidth="1"/>
    <col min="778" max="778" width="1" customWidth="1"/>
    <col min="779" max="779" width="5.140625" customWidth="1"/>
    <col min="780" max="1022" width="11.42578125" customWidth="1"/>
    <col min="1024" max="1024" width="1.7109375" customWidth="1"/>
    <col min="1025" max="1025" width="27" customWidth="1"/>
    <col min="1026" max="1026" width="17.28515625" customWidth="1"/>
    <col min="1027" max="1027" width="10.7109375" customWidth="1"/>
    <col min="1028" max="1028" width="10.28515625" customWidth="1"/>
    <col min="1029" max="1029" width="3.140625" customWidth="1"/>
    <col min="1030" max="1030" width="12.42578125" customWidth="1"/>
    <col min="1031" max="1032" width="11.42578125" customWidth="1"/>
    <col min="1033" max="1033" width="23.42578125" customWidth="1"/>
    <col min="1034" max="1034" width="1" customWidth="1"/>
    <col min="1035" max="1035" width="5.140625" customWidth="1"/>
    <col min="1036" max="1278" width="11.42578125" customWidth="1"/>
    <col min="1280" max="1280" width="1.7109375" customWidth="1"/>
    <col min="1281" max="1281" width="27" customWidth="1"/>
    <col min="1282" max="1282" width="17.28515625" customWidth="1"/>
    <col min="1283" max="1283" width="10.7109375" customWidth="1"/>
    <col min="1284" max="1284" width="10.28515625" customWidth="1"/>
    <col min="1285" max="1285" width="3.140625" customWidth="1"/>
    <col min="1286" max="1286" width="12.42578125" customWidth="1"/>
    <col min="1287" max="1288" width="11.42578125" customWidth="1"/>
    <col min="1289" max="1289" width="23.42578125" customWidth="1"/>
    <col min="1290" max="1290" width="1" customWidth="1"/>
    <col min="1291" max="1291" width="5.140625" customWidth="1"/>
    <col min="1292" max="1534" width="11.42578125" customWidth="1"/>
    <col min="1536" max="1536" width="1.7109375" customWidth="1"/>
    <col min="1537" max="1537" width="27" customWidth="1"/>
    <col min="1538" max="1538" width="17.28515625" customWidth="1"/>
    <col min="1539" max="1539" width="10.7109375" customWidth="1"/>
    <col min="1540" max="1540" width="10.28515625" customWidth="1"/>
    <col min="1541" max="1541" width="3.140625" customWidth="1"/>
    <col min="1542" max="1542" width="12.42578125" customWidth="1"/>
    <col min="1543" max="1544" width="11.42578125" customWidth="1"/>
    <col min="1545" max="1545" width="23.42578125" customWidth="1"/>
    <col min="1546" max="1546" width="1" customWidth="1"/>
    <col min="1547" max="1547" width="5.140625" customWidth="1"/>
    <col min="1548" max="1790" width="11.42578125" customWidth="1"/>
    <col min="1792" max="1792" width="1.7109375" customWidth="1"/>
    <col min="1793" max="1793" width="27" customWidth="1"/>
    <col min="1794" max="1794" width="17.28515625" customWidth="1"/>
    <col min="1795" max="1795" width="10.7109375" customWidth="1"/>
    <col min="1796" max="1796" width="10.28515625" customWidth="1"/>
    <col min="1797" max="1797" width="3.140625" customWidth="1"/>
    <col min="1798" max="1798" width="12.42578125" customWidth="1"/>
    <col min="1799" max="1800" width="11.42578125" customWidth="1"/>
    <col min="1801" max="1801" width="23.42578125" customWidth="1"/>
    <col min="1802" max="1802" width="1" customWidth="1"/>
    <col min="1803" max="1803" width="5.140625" customWidth="1"/>
    <col min="1804" max="2046" width="11.42578125" customWidth="1"/>
    <col min="2048" max="2048" width="1.7109375" customWidth="1"/>
    <col min="2049" max="2049" width="27" customWidth="1"/>
    <col min="2050" max="2050" width="17.28515625" customWidth="1"/>
    <col min="2051" max="2051" width="10.7109375" customWidth="1"/>
    <col min="2052" max="2052" width="10.28515625" customWidth="1"/>
    <col min="2053" max="2053" width="3.140625" customWidth="1"/>
    <col min="2054" max="2054" width="12.42578125" customWidth="1"/>
    <col min="2055" max="2056" width="11.42578125" customWidth="1"/>
    <col min="2057" max="2057" width="23.42578125" customWidth="1"/>
    <col min="2058" max="2058" width="1" customWidth="1"/>
    <col min="2059" max="2059" width="5.140625" customWidth="1"/>
    <col min="2060" max="2302" width="11.42578125" customWidth="1"/>
    <col min="2304" max="2304" width="1.7109375" customWidth="1"/>
    <col min="2305" max="2305" width="27" customWidth="1"/>
    <col min="2306" max="2306" width="17.28515625" customWidth="1"/>
    <col min="2307" max="2307" width="10.7109375" customWidth="1"/>
    <col min="2308" max="2308" width="10.28515625" customWidth="1"/>
    <col min="2309" max="2309" width="3.140625" customWidth="1"/>
    <col min="2310" max="2310" width="12.42578125" customWidth="1"/>
    <col min="2311" max="2312" width="11.42578125" customWidth="1"/>
    <col min="2313" max="2313" width="23.42578125" customWidth="1"/>
    <col min="2314" max="2314" width="1" customWidth="1"/>
    <col min="2315" max="2315" width="5.140625" customWidth="1"/>
    <col min="2316" max="2558" width="11.42578125" customWidth="1"/>
    <col min="2560" max="2560" width="1.7109375" customWidth="1"/>
    <col min="2561" max="2561" width="27" customWidth="1"/>
    <col min="2562" max="2562" width="17.28515625" customWidth="1"/>
    <col min="2563" max="2563" width="10.7109375" customWidth="1"/>
    <col min="2564" max="2564" width="10.28515625" customWidth="1"/>
    <col min="2565" max="2565" width="3.140625" customWidth="1"/>
    <col min="2566" max="2566" width="12.42578125" customWidth="1"/>
    <col min="2567" max="2568" width="11.42578125" customWidth="1"/>
    <col min="2569" max="2569" width="23.42578125" customWidth="1"/>
    <col min="2570" max="2570" width="1" customWidth="1"/>
    <col min="2571" max="2571" width="5.140625" customWidth="1"/>
    <col min="2572" max="2814" width="11.42578125" customWidth="1"/>
    <col min="2816" max="2816" width="1.7109375" customWidth="1"/>
    <col min="2817" max="2817" width="27" customWidth="1"/>
    <col min="2818" max="2818" width="17.28515625" customWidth="1"/>
    <col min="2819" max="2819" width="10.7109375" customWidth="1"/>
    <col min="2820" max="2820" width="10.28515625" customWidth="1"/>
    <col min="2821" max="2821" width="3.140625" customWidth="1"/>
    <col min="2822" max="2822" width="12.42578125" customWidth="1"/>
    <col min="2823" max="2824" width="11.42578125" customWidth="1"/>
    <col min="2825" max="2825" width="23.42578125" customWidth="1"/>
    <col min="2826" max="2826" width="1" customWidth="1"/>
    <col min="2827" max="2827" width="5.140625" customWidth="1"/>
    <col min="2828" max="3070" width="11.42578125" customWidth="1"/>
    <col min="3072" max="3072" width="1.7109375" customWidth="1"/>
    <col min="3073" max="3073" width="27" customWidth="1"/>
    <col min="3074" max="3074" width="17.28515625" customWidth="1"/>
    <col min="3075" max="3075" width="10.7109375" customWidth="1"/>
    <col min="3076" max="3076" width="10.28515625" customWidth="1"/>
    <col min="3077" max="3077" width="3.140625" customWidth="1"/>
    <col min="3078" max="3078" width="12.42578125" customWidth="1"/>
    <col min="3079" max="3080" width="11.42578125" customWidth="1"/>
    <col min="3081" max="3081" width="23.42578125" customWidth="1"/>
    <col min="3082" max="3082" width="1" customWidth="1"/>
    <col min="3083" max="3083" width="5.140625" customWidth="1"/>
    <col min="3084" max="3326" width="11.42578125" customWidth="1"/>
    <col min="3328" max="3328" width="1.7109375" customWidth="1"/>
    <col min="3329" max="3329" width="27" customWidth="1"/>
    <col min="3330" max="3330" width="17.28515625" customWidth="1"/>
    <col min="3331" max="3331" width="10.7109375" customWidth="1"/>
    <col min="3332" max="3332" width="10.28515625" customWidth="1"/>
    <col min="3333" max="3333" width="3.140625" customWidth="1"/>
    <col min="3334" max="3334" width="12.42578125" customWidth="1"/>
    <col min="3335" max="3336" width="11.42578125" customWidth="1"/>
    <col min="3337" max="3337" width="23.42578125" customWidth="1"/>
    <col min="3338" max="3338" width="1" customWidth="1"/>
    <col min="3339" max="3339" width="5.140625" customWidth="1"/>
    <col min="3340" max="3582" width="11.42578125" customWidth="1"/>
    <col min="3584" max="3584" width="1.7109375" customWidth="1"/>
    <col min="3585" max="3585" width="27" customWidth="1"/>
    <col min="3586" max="3586" width="17.28515625" customWidth="1"/>
    <col min="3587" max="3587" width="10.7109375" customWidth="1"/>
    <col min="3588" max="3588" width="10.28515625" customWidth="1"/>
    <col min="3589" max="3589" width="3.140625" customWidth="1"/>
    <col min="3590" max="3590" width="12.42578125" customWidth="1"/>
    <col min="3591" max="3592" width="11.42578125" customWidth="1"/>
    <col min="3593" max="3593" width="23.42578125" customWidth="1"/>
    <col min="3594" max="3594" width="1" customWidth="1"/>
    <col min="3595" max="3595" width="5.140625" customWidth="1"/>
    <col min="3596" max="3838" width="11.42578125" customWidth="1"/>
    <col min="3840" max="3840" width="1.7109375" customWidth="1"/>
    <col min="3841" max="3841" width="27" customWidth="1"/>
    <col min="3842" max="3842" width="17.28515625" customWidth="1"/>
    <col min="3843" max="3843" width="10.7109375" customWidth="1"/>
    <col min="3844" max="3844" width="10.28515625" customWidth="1"/>
    <col min="3845" max="3845" width="3.140625" customWidth="1"/>
    <col min="3846" max="3846" width="12.42578125" customWidth="1"/>
    <col min="3847" max="3848" width="11.42578125" customWidth="1"/>
    <col min="3849" max="3849" width="23.42578125" customWidth="1"/>
    <col min="3850" max="3850" width="1" customWidth="1"/>
    <col min="3851" max="3851" width="5.140625" customWidth="1"/>
    <col min="3852" max="4094" width="11.42578125" customWidth="1"/>
    <col min="4096" max="4096" width="1.7109375" customWidth="1"/>
    <col min="4097" max="4097" width="27" customWidth="1"/>
    <col min="4098" max="4098" width="17.28515625" customWidth="1"/>
    <col min="4099" max="4099" width="10.7109375" customWidth="1"/>
    <col min="4100" max="4100" width="10.28515625" customWidth="1"/>
    <col min="4101" max="4101" width="3.140625" customWidth="1"/>
    <col min="4102" max="4102" width="12.42578125" customWidth="1"/>
    <col min="4103" max="4104" width="11.42578125" customWidth="1"/>
    <col min="4105" max="4105" width="23.42578125" customWidth="1"/>
    <col min="4106" max="4106" width="1" customWidth="1"/>
    <col min="4107" max="4107" width="5.140625" customWidth="1"/>
    <col min="4108" max="4350" width="11.42578125" customWidth="1"/>
    <col min="4352" max="4352" width="1.7109375" customWidth="1"/>
    <col min="4353" max="4353" width="27" customWidth="1"/>
    <col min="4354" max="4354" width="17.28515625" customWidth="1"/>
    <col min="4355" max="4355" width="10.7109375" customWidth="1"/>
    <col min="4356" max="4356" width="10.28515625" customWidth="1"/>
    <col min="4357" max="4357" width="3.140625" customWidth="1"/>
    <col min="4358" max="4358" width="12.42578125" customWidth="1"/>
    <col min="4359" max="4360" width="11.42578125" customWidth="1"/>
    <col min="4361" max="4361" width="23.42578125" customWidth="1"/>
    <col min="4362" max="4362" width="1" customWidth="1"/>
    <col min="4363" max="4363" width="5.140625" customWidth="1"/>
    <col min="4364" max="4606" width="11.42578125" customWidth="1"/>
    <col min="4608" max="4608" width="1.7109375" customWidth="1"/>
    <col min="4609" max="4609" width="27" customWidth="1"/>
    <col min="4610" max="4610" width="17.28515625" customWidth="1"/>
    <col min="4611" max="4611" width="10.7109375" customWidth="1"/>
    <col min="4612" max="4612" width="10.28515625" customWidth="1"/>
    <col min="4613" max="4613" width="3.140625" customWidth="1"/>
    <col min="4614" max="4614" width="12.42578125" customWidth="1"/>
    <col min="4615" max="4616" width="11.42578125" customWidth="1"/>
    <col min="4617" max="4617" width="23.42578125" customWidth="1"/>
    <col min="4618" max="4618" width="1" customWidth="1"/>
    <col min="4619" max="4619" width="5.140625" customWidth="1"/>
    <col min="4620" max="4862" width="11.42578125" customWidth="1"/>
    <col min="4864" max="4864" width="1.7109375" customWidth="1"/>
    <col min="4865" max="4865" width="27" customWidth="1"/>
    <col min="4866" max="4866" width="17.28515625" customWidth="1"/>
    <col min="4867" max="4867" width="10.7109375" customWidth="1"/>
    <col min="4868" max="4868" width="10.28515625" customWidth="1"/>
    <col min="4869" max="4869" width="3.140625" customWidth="1"/>
    <col min="4870" max="4870" width="12.42578125" customWidth="1"/>
    <col min="4871" max="4872" width="11.42578125" customWidth="1"/>
    <col min="4873" max="4873" width="23.42578125" customWidth="1"/>
    <col min="4874" max="4874" width="1" customWidth="1"/>
    <col min="4875" max="4875" width="5.140625" customWidth="1"/>
    <col min="4876" max="5118" width="11.42578125" customWidth="1"/>
    <col min="5120" max="5120" width="1.7109375" customWidth="1"/>
    <col min="5121" max="5121" width="27" customWidth="1"/>
    <col min="5122" max="5122" width="17.28515625" customWidth="1"/>
    <col min="5123" max="5123" width="10.7109375" customWidth="1"/>
    <col min="5124" max="5124" width="10.28515625" customWidth="1"/>
    <col min="5125" max="5125" width="3.140625" customWidth="1"/>
    <col min="5126" max="5126" width="12.42578125" customWidth="1"/>
    <col min="5127" max="5128" width="11.42578125" customWidth="1"/>
    <col min="5129" max="5129" width="23.42578125" customWidth="1"/>
    <col min="5130" max="5130" width="1" customWidth="1"/>
    <col min="5131" max="5131" width="5.140625" customWidth="1"/>
    <col min="5132" max="5374" width="11.42578125" customWidth="1"/>
    <col min="5376" max="5376" width="1.7109375" customWidth="1"/>
    <col min="5377" max="5377" width="27" customWidth="1"/>
    <col min="5378" max="5378" width="17.28515625" customWidth="1"/>
    <col min="5379" max="5379" width="10.7109375" customWidth="1"/>
    <col min="5380" max="5380" width="10.28515625" customWidth="1"/>
    <col min="5381" max="5381" width="3.140625" customWidth="1"/>
    <col min="5382" max="5382" width="12.42578125" customWidth="1"/>
    <col min="5383" max="5384" width="11.42578125" customWidth="1"/>
    <col min="5385" max="5385" width="23.42578125" customWidth="1"/>
    <col min="5386" max="5386" width="1" customWidth="1"/>
    <col min="5387" max="5387" width="5.140625" customWidth="1"/>
    <col min="5388" max="5630" width="11.42578125" customWidth="1"/>
    <col min="5632" max="5632" width="1.7109375" customWidth="1"/>
    <col min="5633" max="5633" width="27" customWidth="1"/>
    <col min="5634" max="5634" width="17.28515625" customWidth="1"/>
    <col min="5635" max="5635" width="10.7109375" customWidth="1"/>
    <col min="5636" max="5636" width="10.28515625" customWidth="1"/>
    <col min="5637" max="5637" width="3.140625" customWidth="1"/>
    <col min="5638" max="5638" width="12.42578125" customWidth="1"/>
    <col min="5639" max="5640" width="11.42578125" customWidth="1"/>
    <col min="5641" max="5641" width="23.42578125" customWidth="1"/>
    <col min="5642" max="5642" width="1" customWidth="1"/>
    <col min="5643" max="5643" width="5.140625" customWidth="1"/>
    <col min="5644" max="5886" width="11.42578125" customWidth="1"/>
    <col min="5888" max="5888" width="1.7109375" customWidth="1"/>
    <col min="5889" max="5889" width="27" customWidth="1"/>
    <col min="5890" max="5890" width="17.28515625" customWidth="1"/>
    <col min="5891" max="5891" width="10.7109375" customWidth="1"/>
    <col min="5892" max="5892" width="10.28515625" customWidth="1"/>
    <col min="5893" max="5893" width="3.140625" customWidth="1"/>
    <col min="5894" max="5894" width="12.42578125" customWidth="1"/>
    <col min="5895" max="5896" width="11.42578125" customWidth="1"/>
    <col min="5897" max="5897" width="23.42578125" customWidth="1"/>
    <col min="5898" max="5898" width="1" customWidth="1"/>
    <col min="5899" max="5899" width="5.140625" customWidth="1"/>
    <col min="5900" max="6142" width="11.42578125" customWidth="1"/>
    <col min="6144" max="6144" width="1.7109375" customWidth="1"/>
    <col min="6145" max="6145" width="27" customWidth="1"/>
    <col min="6146" max="6146" width="17.28515625" customWidth="1"/>
    <col min="6147" max="6147" width="10.7109375" customWidth="1"/>
    <col min="6148" max="6148" width="10.28515625" customWidth="1"/>
    <col min="6149" max="6149" width="3.140625" customWidth="1"/>
    <col min="6150" max="6150" width="12.42578125" customWidth="1"/>
    <col min="6151" max="6152" width="11.42578125" customWidth="1"/>
    <col min="6153" max="6153" width="23.42578125" customWidth="1"/>
    <col min="6154" max="6154" width="1" customWidth="1"/>
    <col min="6155" max="6155" width="5.140625" customWidth="1"/>
    <col min="6156" max="6398" width="11.42578125" customWidth="1"/>
    <col min="6400" max="6400" width="1.7109375" customWidth="1"/>
    <col min="6401" max="6401" width="27" customWidth="1"/>
    <col min="6402" max="6402" width="17.28515625" customWidth="1"/>
    <col min="6403" max="6403" width="10.7109375" customWidth="1"/>
    <col min="6404" max="6404" width="10.28515625" customWidth="1"/>
    <col min="6405" max="6405" width="3.140625" customWidth="1"/>
    <col min="6406" max="6406" width="12.42578125" customWidth="1"/>
    <col min="6407" max="6408" width="11.42578125" customWidth="1"/>
    <col min="6409" max="6409" width="23.42578125" customWidth="1"/>
    <col min="6410" max="6410" width="1" customWidth="1"/>
    <col min="6411" max="6411" width="5.140625" customWidth="1"/>
    <col min="6412" max="6654" width="11.42578125" customWidth="1"/>
    <col min="6656" max="6656" width="1.7109375" customWidth="1"/>
    <col min="6657" max="6657" width="27" customWidth="1"/>
    <col min="6658" max="6658" width="17.28515625" customWidth="1"/>
    <col min="6659" max="6659" width="10.7109375" customWidth="1"/>
    <col min="6660" max="6660" width="10.28515625" customWidth="1"/>
    <col min="6661" max="6661" width="3.140625" customWidth="1"/>
    <col min="6662" max="6662" width="12.42578125" customWidth="1"/>
    <col min="6663" max="6664" width="11.42578125" customWidth="1"/>
    <col min="6665" max="6665" width="23.42578125" customWidth="1"/>
    <col min="6666" max="6666" width="1" customWidth="1"/>
    <col min="6667" max="6667" width="5.140625" customWidth="1"/>
    <col min="6668" max="6910" width="11.42578125" customWidth="1"/>
    <col min="6912" max="6912" width="1.7109375" customWidth="1"/>
    <col min="6913" max="6913" width="27" customWidth="1"/>
    <col min="6914" max="6914" width="17.28515625" customWidth="1"/>
    <col min="6915" max="6915" width="10.7109375" customWidth="1"/>
    <col min="6916" max="6916" width="10.28515625" customWidth="1"/>
    <col min="6917" max="6917" width="3.140625" customWidth="1"/>
    <col min="6918" max="6918" width="12.42578125" customWidth="1"/>
    <col min="6919" max="6920" width="11.42578125" customWidth="1"/>
    <col min="6921" max="6921" width="23.42578125" customWidth="1"/>
    <col min="6922" max="6922" width="1" customWidth="1"/>
    <col min="6923" max="6923" width="5.140625" customWidth="1"/>
    <col min="6924" max="7166" width="11.42578125" customWidth="1"/>
    <col min="7168" max="7168" width="1.7109375" customWidth="1"/>
    <col min="7169" max="7169" width="27" customWidth="1"/>
    <col min="7170" max="7170" width="17.28515625" customWidth="1"/>
    <col min="7171" max="7171" width="10.7109375" customWidth="1"/>
    <col min="7172" max="7172" width="10.28515625" customWidth="1"/>
    <col min="7173" max="7173" width="3.140625" customWidth="1"/>
    <col min="7174" max="7174" width="12.42578125" customWidth="1"/>
    <col min="7175" max="7176" width="11.42578125" customWidth="1"/>
    <col min="7177" max="7177" width="23.42578125" customWidth="1"/>
    <col min="7178" max="7178" width="1" customWidth="1"/>
    <col min="7179" max="7179" width="5.140625" customWidth="1"/>
    <col min="7180" max="7422" width="11.42578125" customWidth="1"/>
    <col min="7424" max="7424" width="1.7109375" customWidth="1"/>
    <col min="7425" max="7425" width="27" customWidth="1"/>
    <col min="7426" max="7426" width="17.28515625" customWidth="1"/>
    <col min="7427" max="7427" width="10.7109375" customWidth="1"/>
    <col min="7428" max="7428" width="10.28515625" customWidth="1"/>
    <col min="7429" max="7429" width="3.140625" customWidth="1"/>
    <col min="7430" max="7430" width="12.42578125" customWidth="1"/>
    <col min="7431" max="7432" width="11.42578125" customWidth="1"/>
    <col min="7433" max="7433" width="23.42578125" customWidth="1"/>
    <col min="7434" max="7434" width="1" customWidth="1"/>
    <col min="7435" max="7435" width="5.140625" customWidth="1"/>
    <col min="7436" max="7678" width="11.42578125" customWidth="1"/>
    <col min="7680" max="7680" width="1.7109375" customWidth="1"/>
    <col min="7681" max="7681" width="27" customWidth="1"/>
    <col min="7682" max="7682" width="17.28515625" customWidth="1"/>
    <col min="7683" max="7683" width="10.7109375" customWidth="1"/>
    <col min="7684" max="7684" width="10.28515625" customWidth="1"/>
    <col min="7685" max="7685" width="3.140625" customWidth="1"/>
    <col min="7686" max="7686" width="12.42578125" customWidth="1"/>
    <col min="7687" max="7688" width="11.42578125" customWidth="1"/>
    <col min="7689" max="7689" width="23.42578125" customWidth="1"/>
    <col min="7690" max="7690" width="1" customWidth="1"/>
    <col min="7691" max="7691" width="5.140625" customWidth="1"/>
    <col min="7692" max="7934" width="11.42578125" customWidth="1"/>
    <col min="7936" max="7936" width="1.7109375" customWidth="1"/>
    <col min="7937" max="7937" width="27" customWidth="1"/>
    <col min="7938" max="7938" width="17.28515625" customWidth="1"/>
    <col min="7939" max="7939" width="10.7109375" customWidth="1"/>
    <col min="7940" max="7940" width="10.28515625" customWidth="1"/>
    <col min="7941" max="7941" width="3.140625" customWidth="1"/>
    <col min="7942" max="7942" width="12.42578125" customWidth="1"/>
    <col min="7943" max="7944" width="11.42578125" customWidth="1"/>
    <col min="7945" max="7945" width="23.42578125" customWidth="1"/>
    <col min="7946" max="7946" width="1" customWidth="1"/>
    <col min="7947" max="7947" width="5.140625" customWidth="1"/>
    <col min="7948" max="8190" width="11.42578125" customWidth="1"/>
    <col min="8192" max="8192" width="1.7109375" customWidth="1"/>
    <col min="8193" max="8193" width="27" customWidth="1"/>
    <col min="8194" max="8194" width="17.28515625" customWidth="1"/>
    <col min="8195" max="8195" width="10.7109375" customWidth="1"/>
    <col min="8196" max="8196" width="10.28515625" customWidth="1"/>
    <col min="8197" max="8197" width="3.140625" customWidth="1"/>
    <col min="8198" max="8198" width="12.42578125" customWidth="1"/>
    <col min="8199" max="8200" width="11.42578125" customWidth="1"/>
    <col min="8201" max="8201" width="23.42578125" customWidth="1"/>
    <col min="8202" max="8202" width="1" customWidth="1"/>
    <col min="8203" max="8203" width="5.140625" customWidth="1"/>
    <col min="8204" max="8446" width="11.42578125" customWidth="1"/>
    <col min="8448" max="8448" width="1.7109375" customWidth="1"/>
    <col min="8449" max="8449" width="27" customWidth="1"/>
    <col min="8450" max="8450" width="17.28515625" customWidth="1"/>
    <col min="8451" max="8451" width="10.7109375" customWidth="1"/>
    <col min="8452" max="8452" width="10.28515625" customWidth="1"/>
    <col min="8453" max="8453" width="3.140625" customWidth="1"/>
    <col min="8454" max="8454" width="12.42578125" customWidth="1"/>
    <col min="8455" max="8456" width="11.42578125" customWidth="1"/>
    <col min="8457" max="8457" width="23.42578125" customWidth="1"/>
    <col min="8458" max="8458" width="1" customWidth="1"/>
    <col min="8459" max="8459" width="5.140625" customWidth="1"/>
    <col min="8460" max="8702" width="11.42578125" customWidth="1"/>
    <col min="8704" max="8704" width="1.7109375" customWidth="1"/>
    <col min="8705" max="8705" width="27" customWidth="1"/>
    <col min="8706" max="8706" width="17.28515625" customWidth="1"/>
    <col min="8707" max="8707" width="10.7109375" customWidth="1"/>
    <col min="8708" max="8708" width="10.28515625" customWidth="1"/>
    <col min="8709" max="8709" width="3.140625" customWidth="1"/>
    <col min="8710" max="8710" width="12.42578125" customWidth="1"/>
    <col min="8711" max="8712" width="11.42578125" customWidth="1"/>
    <col min="8713" max="8713" width="23.42578125" customWidth="1"/>
    <col min="8714" max="8714" width="1" customWidth="1"/>
    <col min="8715" max="8715" width="5.140625" customWidth="1"/>
    <col min="8716" max="8958" width="11.42578125" customWidth="1"/>
    <col min="8960" max="8960" width="1.7109375" customWidth="1"/>
    <col min="8961" max="8961" width="27" customWidth="1"/>
    <col min="8962" max="8962" width="17.28515625" customWidth="1"/>
    <col min="8963" max="8963" width="10.7109375" customWidth="1"/>
    <col min="8964" max="8964" width="10.28515625" customWidth="1"/>
    <col min="8965" max="8965" width="3.140625" customWidth="1"/>
    <col min="8966" max="8966" width="12.42578125" customWidth="1"/>
    <col min="8967" max="8968" width="11.42578125" customWidth="1"/>
    <col min="8969" max="8969" width="23.42578125" customWidth="1"/>
    <col min="8970" max="8970" width="1" customWidth="1"/>
    <col min="8971" max="8971" width="5.140625" customWidth="1"/>
    <col min="8972" max="9214" width="11.42578125" customWidth="1"/>
    <col min="9216" max="9216" width="1.7109375" customWidth="1"/>
    <col min="9217" max="9217" width="27" customWidth="1"/>
    <col min="9218" max="9218" width="17.28515625" customWidth="1"/>
    <col min="9219" max="9219" width="10.7109375" customWidth="1"/>
    <col min="9220" max="9220" width="10.28515625" customWidth="1"/>
    <col min="9221" max="9221" width="3.140625" customWidth="1"/>
    <col min="9222" max="9222" width="12.42578125" customWidth="1"/>
    <col min="9223" max="9224" width="11.42578125" customWidth="1"/>
    <col min="9225" max="9225" width="23.42578125" customWidth="1"/>
    <col min="9226" max="9226" width="1" customWidth="1"/>
    <col min="9227" max="9227" width="5.140625" customWidth="1"/>
    <col min="9228" max="9470" width="11.42578125" customWidth="1"/>
    <col min="9472" max="9472" width="1.7109375" customWidth="1"/>
    <col min="9473" max="9473" width="27" customWidth="1"/>
    <col min="9474" max="9474" width="17.28515625" customWidth="1"/>
    <col min="9475" max="9475" width="10.7109375" customWidth="1"/>
    <col min="9476" max="9476" width="10.28515625" customWidth="1"/>
    <col min="9477" max="9477" width="3.140625" customWidth="1"/>
    <col min="9478" max="9478" width="12.42578125" customWidth="1"/>
    <col min="9479" max="9480" width="11.42578125" customWidth="1"/>
    <col min="9481" max="9481" width="23.42578125" customWidth="1"/>
    <col min="9482" max="9482" width="1" customWidth="1"/>
    <col min="9483" max="9483" width="5.140625" customWidth="1"/>
    <col min="9484" max="9726" width="11.42578125" customWidth="1"/>
    <col min="9728" max="9728" width="1.7109375" customWidth="1"/>
    <col min="9729" max="9729" width="27" customWidth="1"/>
    <col min="9730" max="9730" width="17.28515625" customWidth="1"/>
    <col min="9731" max="9731" width="10.7109375" customWidth="1"/>
    <col min="9732" max="9732" width="10.28515625" customWidth="1"/>
    <col min="9733" max="9733" width="3.140625" customWidth="1"/>
    <col min="9734" max="9734" width="12.42578125" customWidth="1"/>
    <col min="9735" max="9736" width="11.42578125" customWidth="1"/>
    <col min="9737" max="9737" width="23.42578125" customWidth="1"/>
    <col min="9738" max="9738" width="1" customWidth="1"/>
    <col min="9739" max="9739" width="5.140625" customWidth="1"/>
    <col min="9740" max="9982" width="11.42578125" customWidth="1"/>
    <col min="9984" max="9984" width="1.7109375" customWidth="1"/>
    <col min="9985" max="9985" width="27" customWidth="1"/>
    <col min="9986" max="9986" width="17.28515625" customWidth="1"/>
    <col min="9987" max="9987" width="10.7109375" customWidth="1"/>
    <col min="9988" max="9988" width="10.28515625" customWidth="1"/>
    <col min="9989" max="9989" width="3.140625" customWidth="1"/>
    <col min="9990" max="9990" width="12.42578125" customWidth="1"/>
    <col min="9991" max="9992" width="11.42578125" customWidth="1"/>
    <col min="9993" max="9993" width="23.42578125" customWidth="1"/>
    <col min="9994" max="9994" width="1" customWidth="1"/>
    <col min="9995" max="9995" width="5.140625" customWidth="1"/>
    <col min="9996" max="10238" width="11.42578125" customWidth="1"/>
    <col min="10240" max="10240" width="1.7109375" customWidth="1"/>
    <col min="10241" max="10241" width="27" customWidth="1"/>
    <col min="10242" max="10242" width="17.28515625" customWidth="1"/>
    <col min="10243" max="10243" width="10.7109375" customWidth="1"/>
    <col min="10244" max="10244" width="10.28515625" customWidth="1"/>
    <col min="10245" max="10245" width="3.140625" customWidth="1"/>
    <col min="10246" max="10246" width="12.42578125" customWidth="1"/>
    <col min="10247" max="10248" width="11.42578125" customWidth="1"/>
    <col min="10249" max="10249" width="23.42578125" customWidth="1"/>
    <col min="10250" max="10250" width="1" customWidth="1"/>
    <col min="10251" max="10251" width="5.140625" customWidth="1"/>
    <col min="10252" max="10494" width="11.42578125" customWidth="1"/>
    <col min="10496" max="10496" width="1.7109375" customWidth="1"/>
    <col min="10497" max="10497" width="27" customWidth="1"/>
    <col min="10498" max="10498" width="17.28515625" customWidth="1"/>
    <col min="10499" max="10499" width="10.7109375" customWidth="1"/>
    <col min="10500" max="10500" width="10.28515625" customWidth="1"/>
    <col min="10501" max="10501" width="3.140625" customWidth="1"/>
    <col min="10502" max="10502" width="12.42578125" customWidth="1"/>
    <col min="10503" max="10504" width="11.42578125" customWidth="1"/>
    <col min="10505" max="10505" width="23.42578125" customWidth="1"/>
    <col min="10506" max="10506" width="1" customWidth="1"/>
    <col min="10507" max="10507" width="5.140625" customWidth="1"/>
    <col min="10508" max="10750" width="11.42578125" customWidth="1"/>
    <col min="10752" max="10752" width="1.7109375" customWidth="1"/>
    <col min="10753" max="10753" width="27" customWidth="1"/>
    <col min="10754" max="10754" width="17.28515625" customWidth="1"/>
    <col min="10755" max="10755" width="10.7109375" customWidth="1"/>
    <col min="10756" max="10756" width="10.28515625" customWidth="1"/>
    <col min="10757" max="10757" width="3.140625" customWidth="1"/>
    <col min="10758" max="10758" width="12.42578125" customWidth="1"/>
    <col min="10759" max="10760" width="11.42578125" customWidth="1"/>
    <col min="10761" max="10761" width="23.42578125" customWidth="1"/>
    <col min="10762" max="10762" width="1" customWidth="1"/>
    <col min="10763" max="10763" width="5.140625" customWidth="1"/>
    <col min="10764" max="11006" width="11.42578125" customWidth="1"/>
    <col min="11008" max="11008" width="1.7109375" customWidth="1"/>
    <col min="11009" max="11009" width="27" customWidth="1"/>
    <col min="11010" max="11010" width="17.28515625" customWidth="1"/>
    <col min="11011" max="11011" width="10.7109375" customWidth="1"/>
    <col min="11012" max="11012" width="10.28515625" customWidth="1"/>
    <col min="11013" max="11013" width="3.140625" customWidth="1"/>
    <col min="11014" max="11014" width="12.42578125" customWidth="1"/>
    <col min="11015" max="11016" width="11.42578125" customWidth="1"/>
    <col min="11017" max="11017" width="23.42578125" customWidth="1"/>
    <col min="11018" max="11018" width="1" customWidth="1"/>
    <col min="11019" max="11019" width="5.140625" customWidth="1"/>
    <col min="11020" max="11262" width="11.42578125" customWidth="1"/>
    <col min="11264" max="11264" width="1.7109375" customWidth="1"/>
    <col min="11265" max="11265" width="27" customWidth="1"/>
    <col min="11266" max="11266" width="17.28515625" customWidth="1"/>
    <col min="11267" max="11267" width="10.7109375" customWidth="1"/>
    <col min="11268" max="11268" width="10.28515625" customWidth="1"/>
    <col min="11269" max="11269" width="3.140625" customWidth="1"/>
    <col min="11270" max="11270" width="12.42578125" customWidth="1"/>
    <col min="11271" max="11272" width="11.42578125" customWidth="1"/>
    <col min="11273" max="11273" width="23.42578125" customWidth="1"/>
    <col min="11274" max="11274" width="1" customWidth="1"/>
    <col min="11275" max="11275" width="5.140625" customWidth="1"/>
    <col min="11276" max="11518" width="11.42578125" customWidth="1"/>
    <col min="11520" max="11520" width="1.7109375" customWidth="1"/>
    <col min="11521" max="11521" width="27" customWidth="1"/>
    <col min="11522" max="11522" width="17.28515625" customWidth="1"/>
    <col min="11523" max="11523" width="10.7109375" customWidth="1"/>
    <col min="11524" max="11524" width="10.28515625" customWidth="1"/>
    <col min="11525" max="11525" width="3.140625" customWidth="1"/>
    <col min="11526" max="11526" width="12.42578125" customWidth="1"/>
    <col min="11527" max="11528" width="11.42578125" customWidth="1"/>
    <col min="11529" max="11529" width="23.42578125" customWidth="1"/>
    <col min="11530" max="11530" width="1" customWidth="1"/>
    <col min="11531" max="11531" width="5.140625" customWidth="1"/>
    <col min="11532" max="11774" width="11.42578125" customWidth="1"/>
    <col min="11776" max="11776" width="1.7109375" customWidth="1"/>
    <col min="11777" max="11777" width="27" customWidth="1"/>
    <col min="11778" max="11778" width="17.28515625" customWidth="1"/>
    <col min="11779" max="11779" width="10.7109375" customWidth="1"/>
    <col min="11780" max="11780" width="10.28515625" customWidth="1"/>
    <col min="11781" max="11781" width="3.140625" customWidth="1"/>
    <col min="11782" max="11782" width="12.42578125" customWidth="1"/>
    <col min="11783" max="11784" width="11.42578125" customWidth="1"/>
    <col min="11785" max="11785" width="23.42578125" customWidth="1"/>
    <col min="11786" max="11786" width="1" customWidth="1"/>
    <col min="11787" max="11787" width="5.140625" customWidth="1"/>
    <col min="11788" max="12030" width="11.42578125" customWidth="1"/>
    <col min="12032" max="12032" width="1.7109375" customWidth="1"/>
    <col min="12033" max="12033" width="27" customWidth="1"/>
    <col min="12034" max="12034" width="17.28515625" customWidth="1"/>
    <col min="12035" max="12035" width="10.7109375" customWidth="1"/>
    <col min="12036" max="12036" width="10.28515625" customWidth="1"/>
    <col min="12037" max="12037" width="3.140625" customWidth="1"/>
    <col min="12038" max="12038" width="12.42578125" customWidth="1"/>
    <col min="12039" max="12040" width="11.42578125" customWidth="1"/>
    <col min="12041" max="12041" width="23.42578125" customWidth="1"/>
    <col min="12042" max="12042" width="1" customWidth="1"/>
    <col min="12043" max="12043" width="5.140625" customWidth="1"/>
    <col min="12044" max="12286" width="11.42578125" customWidth="1"/>
    <col min="12288" max="12288" width="1.7109375" customWidth="1"/>
    <col min="12289" max="12289" width="27" customWidth="1"/>
    <col min="12290" max="12290" width="17.28515625" customWidth="1"/>
    <col min="12291" max="12291" width="10.7109375" customWidth="1"/>
    <col min="12292" max="12292" width="10.28515625" customWidth="1"/>
    <col min="12293" max="12293" width="3.140625" customWidth="1"/>
    <col min="12294" max="12294" width="12.42578125" customWidth="1"/>
    <col min="12295" max="12296" width="11.42578125" customWidth="1"/>
    <col min="12297" max="12297" width="23.42578125" customWidth="1"/>
    <col min="12298" max="12298" width="1" customWidth="1"/>
    <col min="12299" max="12299" width="5.140625" customWidth="1"/>
    <col min="12300" max="12542" width="11.42578125" customWidth="1"/>
    <col min="12544" max="12544" width="1.7109375" customWidth="1"/>
    <col min="12545" max="12545" width="27" customWidth="1"/>
    <col min="12546" max="12546" width="17.28515625" customWidth="1"/>
    <col min="12547" max="12547" width="10.7109375" customWidth="1"/>
    <col min="12548" max="12548" width="10.28515625" customWidth="1"/>
    <col min="12549" max="12549" width="3.140625" customWidth="1"/>
    <col min="12550" max="12550" width="12.42578125" customWidth="1"/>
    <col min="12551" max="12552" width="11.42578125" customWidth="1"/>
    <col min="12553" max="12553" width="23.42578125" customWidth="1"/>
    <col min="12554" max="12554" width="1" customWidth="1"/>
    <col min="12555" max="12555" width="5.140625" customWidth="1"/>
    <col min="12556" max="12798" width="11.42578125" customWidth="1"/>
    <col min="12800" max="12800" width="1.7109375" customWidth="1"/>
    <col min="12801" max="12801" width="27" customWidth="1"/>
    <col min="12802" max="12802" width="17.28515625" customWidth="1"/>
    <col min="12803" max="12803" width="10.7109375" customWidth="1"/>
    <col min="12804" max="12804" width="10.28515625" customWidth="1"/>
    <col min="12805" max="12805" width="3.140625" customWidth="1"/>
    <col min="12806" max="12806" width="12.42578125" customWidth="1"/>
    <col min="12807" max="12808" width="11.42578125" customWidth="1"/>
    <col min="12809" max="12809" width="23.42578125" customWidth="1"/>
    <col min="12810" max="12810" width="1" customWidth="1"/>
    <col min="12811" max="12811" width="5.140625" customWidth="1"/>
    <col min="12812" max="13054" width="11.42578125" customWidth="1"/>
    <col min="13056" max="13056" width="1.7109375" customWidth="1"/>
    <col min="13057" max="13057" width="27" customWidth="1"/>
    <col min="13058" max="13058" width="17.28515625" customWidth="1"/>
    <col min="13059" max="13059" width="10.7109375" customWidth="1"/>
    <col min="13060" max="13060" width="10.28515625" customWidth="1"/>
    <col min="13061" max="13061" width="3.140625" customWidth="1"/>
    <col min="13062" max="13062" width="12.42578125" customWidth="1"/>
    <col min="13063" max="13064" width="11.42578125" customWidth="1"/>
    <col min="13065" max="13065" width="23.42578125" customWidth="1"/>
    <col min="13066" max="13066" width="1" customWidth="1"/>
    <col min="13067" max="13067" width="5.140625" customWidth="1"/>
    <col min="13068" max="13310" width="11.42578125" customWidth="1"/>
    <col min="13312" max="13312" width="1.7109375" customWidth="1"/>
    <col min="13313" max="13313" width="27" customWidth="1"/>
    <col min="13314" max="13314" width="17.28515625" customWidth="1"/>
    <col min="13315" max="13315" width="10.7109375" customWidth="1"/>
    <col min="13316" max="13316" width="10.28515625" customWidth="1"/>
    <col min="13317" max="13317" width="3.140625" customWidth="1"/>
    <col min="13318" max="13318" width="12.42578125" customWidth="1"/>
    <col min="13319" max="13320" width="11.42578125" customWidth="1"/>
    <col min="13321" max="13321" width="23.42578125" customWidth="1"/>
    <col min="13322" max="13322" width="1" customWidth="1"/>
    <col min="13323" max="13323" width="5.140625" customWidth="1"/>
    <col min="13324" max="13566" width="11.42578125" customWidth="1"/>
    <col min="13568" max="13568" width="1.7109375" customWidth="1"/>
    <col min="13569" max="13569" width="27" customWidth="1"/>
    <col min="13570" max="13570" width="17.28515625" customWidth="1"/>
    <col min="13571" max="13571" width="10.7109375" customWidth="1"/>
    <col min="13572" max="13572" width="10.28515625" customWidth="1"/>
    <col min="13573" max="13573" width="3.140625" customWidth="1"/>
    <col min="13574" max="13574" width="12.42578125" customWidth="1"/>
    <col min="13575" max="13576" width="11.42578125" customWidth="1"/>
    <col min="13577" max="13577" width="23.42578125" customWidth="1"/>
    <col min="13578" max="13578" width="1" customWidth="1"/>
    <col min="13579" max="13579" width="5.140625" customWidth="1"/>
    <col min="13580" max="13822" width="11.42578125" customWidth="1"/>
    <col min="13824" max="13824" width="1.7109375" customWidth="1"/>
    <col min="13825" max="13825" width="27" customWidth="1"/>
    <col min="13826" max="13826" width="17.28515625" customWidth="1"/>
    <col min="13827" max="13827" width="10.7109375" customWidth="1"/>
    <col min="13828" max="13828" width="10.28515625" customWidth="1"/>
    <col min="13829" max="13829" width="3.140625" customWidth="1"/>
    <col min="13830" max="13830" width="12.42578125" customWidth="1"/>
    <col min="13831" max="13832" width="11.42578125" customWidth="1"/>
    <col min="13833" max="13833" width="23.42578125" customWidth="1"/>
    <col min="13834" max="13834" width="1" customWidth="1"/>
    <col min="13835" max="13835" width="5.140625" customWidth="1"/>
    <col min="13836" max="14078" width="11.42578125" customWidth="1"/>
    <col min="14080" max="14080" width="1.7109375" customWidth="1"/>
    <col min="14081" max="14081" width="27" customWidth="1"/>
    <col min="14082" max="14082" width="17.28515625" customWidth="1"/>
    <col min="14083" max="14083" width="10.7109375" customWidth="1"/>
    <col min="14084" max="14084" width="10.28515625" customWidth="1"/>
    <col min="14085" max="14085" width="3.140625" customWidth="1"/>
    <col min="14086" max="14086" width="12.42578125" customWidth="1"/>
    <col min="14087" max="14088" width="11.42578125" customWidth="1"/>
    <col min="14089" max="14089" width="23.42578125" customWidth="1"/>
    <col min="14090" max="14090" width="1" customWidth="1"/>
    <col min="14091" max="14091" width="5.140625" customWidth="1"/>
    <col min="14092" max="14334" width="11.42578125" customWidth="1"/>
    <col min="14336" max="14336" width="1.7109375" customWidth="1"/>
    <col min="14337" max="14337" width="27" customWidth="1"/>
    <col min="14338" max="14338" width="17.28515625" customWidth="1"/>
    <col min="14339" max="14339" width="10.7109375" customWidth="1"/>
    <col min="14340" max="14340" width="10.28515625" customWidth="1"/>
    <col min="14341" max="14341" width="3.140625" customWidth="1"/>
    <col min="14342" max="14342" width="12.42578125" customWidth="1"/>
    <col min="14343" max="14344" width="11.42578125" customWidth="1"/>
    <col min="14345" max="14345" width="23.42578125" customWidth="1"/>
    <col min="14346" max="14346" width="1" customWidth="1"/>
    <col min="14347" max="14347" width="5.140625" customWidth="1"/>
    <col min="14348" max="14590" width="11.42578125" customWidth="1"/>
    <col min="14592" max="14592" width="1.7109375" customWidth="1"/>
    <col min="14593" max="14593" width="27" customWidth="1"/>
    <col min="14594" max="14594" width="17.28515625" customWidth="1"/>
    <col min="14595" max="14595" width="10.7109375" customWidth="1"/>
    <col min="14596" max="14596" width="10.28515625" customWidth="1"/>
    <col min="14597" max="14597" width="3.140625" customWidth="1"/>
    <col min="14598" max="14598" width="12.42578125" customWidth="1"/>
    <col min="14599" max="14600" width="11.42578125" customWidth="1"/>
    <col min="14601" max="14601" width="23.42578125" customWidth="1"/>
    <col min="14602" max="14602" width="1" customWidth="1"/>
    <col min="14603" max="14603" width="5.140625" customWidth="1"/>
    <col min="14604" max="14846" width="11.42578125" customWidth="1"/>
    <col min="14848" max="14848" width="1.7109375" customWidth="1"/>
    <col min="14849" max="14849" width="27" customWidth="1"/>
    <col min="14850" max="14850" width="17.28515625" customWidth="1"/>
    <col min="14851" max="14851" width="10.7109375" customWidth="1"/>
    <col min="14852" max="14852" width="10.28515625" customWidth="1"/>
    <col min="14853" max="14853" width="3.140625" customWidth="1"/>
    <col min="14854" max="14854" width="12.42578125" customWidth="1"/>
    <col min="14855" max="14856" width="11.42578125" customWidth="1"/>
    <col min="14857" max="14857" width="23.42578125" customWidth="1"/>
    <col min="14858" max="14858" width="1" customWidth="1"/>
    <col min="14859" max="14859" width="5.140625" customWidth="1"/>
    <col min="14860" max="15102" width="11.42578125" customWidth="1"/>
    <col min="15104" max="15104" width="1.7109375" customWidth="1"/>
    <col min="15105" max="15105" width="27" customWidth="1"/>
    <col min="15106" max="15106" width="17.28515625" customWidth="1"/>
    <col min="15107" max="15107" width="10.7109375" customWidth="1"/>
    <col min="15108" max="15108" width="10.28515625" customWidth="1"/>
    <col min="15109" max="15109" width="3.140625" customWidth="1"/>
    <col min="15110" max="15110" width="12.42578125" customWidth="1"/>
    <col min="15111" max="15112" width="11.42578125" customWidth="1"/>
    <col min="15113" max="15113" width="23.42578125" customWidth="1"/>
    <col min="15114" max="15114" width="1" customWidth="1"/>
    <col min="15115" max="15115" width="5.140625" customWidth="1"/>
    <col min="15116" max="15358" width="11.42578125" customWidth="1"/>
    <col min="15360" max="15360" width="1.7109375" customWidth="1"/>
    <col min="15361" max="15361" width="27" customWidth="1"/>
    <col min="15362" max="15362" width="17.28515625" customWidth="1"/>
    <col min="15363" max="15363" width="10.7109375" customWidth="1"/>
    <col min="15364" max="15364" width="10.28515625" customWidth="1"/>
    <col min="15365" max="15365" width="3.140625" customWidth="1"/>
    <col min="15366" max="15366" width="12.42578125" customWidth="1"/>
    <col min="15367" max="15368" width="11.42578125" customWidth="1"/>
    <col min="15369" max="15369" width="23.42578125" customWidth="1"/>
    <col min="15370" max="15370" width="1" customWidth="1"/>
    <col min="15371" max="15371" width="5.140625" customWidth="1"/>
    <col min="15372" max="15614" width="11.42578125" customWidth="1"/>
    <col min="15616" max="15616" width="1.7109375" customWidth="1"/>
    <col min="15617" max="15617" width="27" customWidth="1"/>
    <col min="15618" max="15618" width="17.28515625" customWidth="1"/>
    <col min="15619" max="15619" width="10.7109375" customWidth="1"/>
    <col min="15620" max="15620" width="10.28515625" customWidth="1"/>
    <col min="15621" max="15621" width="3.140625" customWidth="1"/>
    <col min="15622" max="15622" width="12.42578125" customWidth="1"/>
    <col min="15623" max="15624" width="11.42578125" customWidth="1"/>
    <col min="15625" max="15625" width="23.42578125" customWidth="1"/>
    <col min="15626" max="15626" width="1" customWidth="1"/>
    <col min="15627" max="15627" width="5.140625" customWidth="1"/>
    <col min="15628" max="15870" width="11.42578125" customWidth="1"/>
    <col min="15872" max="15872" width="1.7109375" customWidth="1"/>
    <col min="15873" max="15873" width="27" customWidth="1"/>
    <col min="15874" max="15874" width="17.28515625" customWidth="1"/>
    <col min="15875" max="15875" width="10.7109375" customWidth="1"/>
    <col min="15876" max="15876" width="10.28515625" customWidth="1"/>
    <col min="15877" max="15877" width="3.140625" customWidth="1"/>
    <col min="15878" max="15878" width="12.42578125" customWidth="1"/>
    <col min="15879" max="15880" width="11.42578125" customWidth="1"/>
    <col min="15881" max="15881" width="23.42578125" customWidth="1"/>
    <col min="15882" max="15882" width="1" customWidth="1"/>
    <col min="15883" max="15883" width="5.140625" customWidth="1"/>
    <col min="15884" max="16126" width="11.42578125" customWidth="1"/>
    <col min="16128" max="16128" width="1.7109375" customWidth="1"/>
    <col min="16129" max="16129" width="27" customWidth="1"/>
    <col min="16130" max="16130" width="17.28515625" customWidth="1"/>
    <col min="16131" max="16131" width="10.7109375" customWidth="1"/>
    <col min="16132" max="16132" width="10.28515625" customWidth="1"/>
    <col min="16133" max="16133" width="3.140625" customWidth="1"/>
    <col min="16134" max="16134" width="12.42578125" customWidth="1"/>
    <col min="16135" max="16136" width="11.42578125" customWidth="1"/>
    <col min="16137" max="16137" width="23.42578125" customWidth="1"/>
    <col min="16138" max="16138" width="1" customWidth="1"/>
    <col min="16139" max="16139" width="5.140625" customWidth="1"/>
    <col min="16140" max="16382" width="11.42578125" customWidth="1"/>
  </cols>
  <sheetData>
    <row r="1" spans="2:11" ht="7.5" customHeight="1" x14ac:dyDescent="0.25"/>
    <row r="2" spans="2:11" ht="15.75" customHeight="1" x14ac:dyDescent="0.25">
      <c r="B2" s="18" t="s">
        <v>19</v>
      </c>
    </row>
    <row r="3" spans="2:11" ht="6" customHeight="1" x14ac:dyDescent="0.25"/>
    <row r="4" spans="2:11" ht="15" customHeight="1" x14ac:dyDescent="0.25">
      <c r="B4" s="1" t="s">
        <v>0</v>
      </c>
      <c r="C4" s="2">
        <v>0.63</v>
      </c>
      <c r="D4" s="3"/>
      <c r="E4" s="3"/>
      <c r="F4" s="3"/>
      <c r="G4" s="3"/>
      <c r="H4" s="3"/>
      <c r="J4" s="50" t="s">
        <v>20</v>
      </c>
    </row>
    <row r="5" spans="2:11" ht="15" customHeight="1" x14ac:dyDescent="0.25">
      <c r="B5" s="3"/>
      <c r="C5" s="4" t="s">
        <v>1</v>
      </c>
      <c r="D5" s="5" t="s">
        <v>2</v>
      </c>
      <c r="E5" s="5" t="s">
        <v>3</v>
      </c>
      <c r="F5" s="5" t="s">
        <v>6</v>
      </c>
      <c r="G5" s="6"/>
      <c r="H5" s="3"/>
      <c r="J5" s="49" t="s">
        <v>21</v>
      </c>
    </row>
    <row r="6" spans="2:11" ht="15" customHeight="1" x14ac:dyDescent="0.25">
      <c r="B6" s="11" t="s">
        <v>4</v>
      </c>
      <c r="C6" s="19">
        <f>(C4*C8*E6)/(E7+(C4*E6))</f>
        <v>59.499788404570467</v>
      </c>
      <c r="D6" s="7">
        <f>E6-C6</f>
        <v>47.500211595429533</v>
      </c>
      <c r="E6" s="45">
        <v>107</v>
      </c>
      <c r="F6" s="47">
        <v>1</v>
      </c>
      <c r="G6" s="22" t="s">
        <v>8</v>
      </c>
      <c r="H6" s="25">
        <f>C6/E6</f>
        <v>0.55607278882776134</v>
      </c>
    </row>
    <row r="7" spans="2:11" ht="15" customHeight="1" x14ac:dyDescent="0.25">
      <c r="B7" s="11" t="s">
        <v>5</v>
      </c>
      <c r="C7" s="9">
        <f>C8-C6</f>
        <v>86.500211595429533</v>
      </c>
      <c r="D7" s="7">
        <f>E7-C7</f>
        <v>11.499788404570467</v>
      </c>
      <c r="E7" s="45">
        <v>98</v>
      </c>
      <c r="F7" s="47">
        <v>1</v>
      </c>
      <c r="G7" s="22" t="s">
        <v>22</v>
      </c>
      <c r="H7" s="25">
        <f>C7/E7</f>
        <v>0.88265522036152588</v>
      </c>
    </row>
    <row r="8" spans="2:11" ht="15" customHeight="1" x14ac:dyDescent="0.25">
      <c r="B8" s="12" t="s">
        <v>3</v>
      </c>
      <c r="C8" s="8">
        <v>146</v>
      </c>
      <c r="D8" s="10"/>
      <c r="E8" s="46">
        <f>SUM(E6:E7)</f>
        <v>205</v>
      </c>
      <c r="F8" s="15">
        <f>SUM(F6:F7)</f>
        <v>2</v>
      </c>
      <c r="G8" s="3"/>
      <c r="H8" s="13">
        <f>C8/E8</f>
        <v>0.71219512195121948</v>
      </c>
    </row>
    <row r="9" spans="2:11" ht="15" customHeight="1" thickBot="1" x14ac:dyDescent="0.3">
      <c r="B9" s="30"/>
      <c r="C9" s="16"/>
      <c r="D9" s="15"/>
      <c r="E9" s="15"/>
      <c r="F9" s="15"/>
      <c r="G9" s="31"/>
      <c r="H9" s="32"/>
      <c r="I9" s="31"/>
    </row>
    <row r="10" spans="2:11" ht="15" customHeight="1" x14ac:dyDescent="0.25">
      <c r="B10" s="55" t="s">
        <v>23</v>
      </c>
      <c r="C10" s="34" t="s">
        <v>17</v>
      </c>
      <c r="D10" s="3"/>
      <c r="E10" s="14"/>
      <c r="F10" s="3"/>
      <c r="G10" s="3"/>
      <c r="H10" s="3"/>
      <c r="I10" s="3"/>
    </row>
    <row r="11" spans="2:11" ht="15" customHeight="1" thickBot="1" x14ac:dyDescent="0.3">
      <c r="B11" s="56"/>
      <c r="C11" s="35">
        <v>2.1000000000000001E-2</v>
      </c>
      <c r="D11" s="14"/>
      <c r="E11" s="3"/>
      <c r="F11" s="3"/>
      <c r="G11" s="3"/>
      <c r="H11" s="3"/>
      <c r="I11" s="3"/>
    </row>
    <row r="12" spans="2:11" ht="15" customHeight="1" thickBot="1" x14ac:dyDescent="0.3">
      <c r="B12" s="24" t="s">
        <v>7</v>
      </c>
      <c r="C12" s="33" t="s">
        <v>10</v>
      </c>
      <c r="D12" s="23" t="s">
        <v>11</v>
      </c>
      <c r="E12" s="24" t="s">
        <v>12</v>
      </c>
      <c r="F12" s="24" t="s">
        <v>13</v>
      </c>
      <c r="G12" s="24" t="s">
        <v>14</v>
      </c>
      <c r="H12" s="24" t="s">
        <v>15</v>
      </c>
      <c r="I12" s="24" t="s">
        <v>9</v>
      </c>
      <c r="J12" s="21"/>
      <c r="K12" s="37" t="s">
        <v>18</v>
      </c>
    </row>
    <row r="13" spans="2:11" ht="15" customHeight="1" x14ac:dyDescent="0.25">
      <c r="B13" s="36">
        <f>C4</f>
        <v>0.63</v>
      </c>
      <c r="C13" s="27">
        <f>H7</f>
        <v>0.88265522036152588</v>
      </c>
      <c r="D13" s="27">
        <f>1-((1-C13)^B13)</f>
        <v>0.74072408388381872</v>
      </c>
      <c r="E13" s="28">
        <f>E7</f>
        <v>98</v>
      </c>
      <c r="F13" s="28">
        <f>E6</f>
        <v>107</v>
      </c>
      <c r="G13" s="29">
        <f>E13*C13</f>
        <v>86.500211595429533</v>
      </c>
      <c r="H13" s="29">
        <f>F13*D13</f>
        <v>79.257476975568608</v>
      </c>
      <c r="I13" s="26">
        <f>G13+H13</f>
        <v>165.75768857099814</v>
      </c>
      <c r="J13" s="21"/>
      <c r="K13" s="38">
        <f>1/(C13-D13)</f>
        <v>7.0456703498394662</v>
      </c>
    </row>
    <row r="14" spans="2:11" ht="15" customHeight="1" x14ac:dyDescent="0.25">
      <c r="B14" s="36">
        <f>B13</f>
        <v>0.63</v>
      </c>
      <c r="C14" s="39">
        <f>C13-C11</f>
        <v>0.86165522036152586</v>
      </c>
      <c r="D14" s="27">
        <f t="shared" ref="D14:D19" si="0">1-((1-C14)^B14)</f>
        <v>0.71238830017668398</v>
      </c>
      <c r="E14" s="28">
        <f>E13</f>
        <v>98</v>
      </c>
      <c r="F14" s="28">
        <f>F13</f>
        <v>107</v>
      </c>
      <c r="G14" s="29">
        <f t="shared" ref="G14:H19" si="1">E14*C14</f>
        <v>84.442211595429541</v>
      </c>
      <c r="H14" s="29">
        <f t="shared" si="1"/>
        <v>76.225548118905181</v>
      </c>
      <c r="I14" s="26">
        <f t="shared" ref="I14:I19" si="2">G14+H14</f>
        <v>160.66775971433472</v>
      </c>
      <c r="J14" s="21"/>
      <c r="K14" s="38">
        <f t="shared" ref="K14:K19" si="3">1/(C14-D14)</f>
        <v>6.6994080052142078</v>
      </c>
    </row>
    <row r="15" spans="2:11" ht="15" customHeight="1" x14ac:dyDescent="0.25">
      <c r="B15" s="36">
        <f t="shared" ref="B15:B19" si="4">B14</f>
        <v>0.63</v>
      </c>
      <c r="C15" s="39">
        <f>C14-C11</f>
        <v>0.84065522036152585</v>
      </c>
      <c r="D15" s="27">
        <f t="shared" si="0"/>
        <v>0.68560702077082936</v>
      </c>
      <c r="E15" s="28">
        <f t="shared" ref="E15:F19" si="5">E14</f>
        <v>98</v>
      </c>
      <c r="F15" s="28">
        <f t="shared" si="5"/>
        <v>107</v>
      </c>
      <c r="G15" s="29">
        <f t="shared" si="1"/>
        <v>82.384211595429534</v>
      </c>
      <c r="H15" s="29">
        <f t="shared" si="1"/>
        <v>73.359951222478742</v>
      </c>
      <c r="I15" s="26">
        <f t="shared" si="2"/>
        <v>155.74416281790826</v>
      </c>
      <c r="J15" s="21"/>
      <c r="K15" s="38">
        <f t="shared" si="3"/>
        <v>6.4496073004384886</v>
      </c>
    </row>
    <row r="16" spans="2:11" ht="15" customHeight="1" x14ac:dyDescent="0.25">
      <c r="B16" s="36">
        <f t="shared" si="4"/>
        <v>0.63</v>
      </c>
      <c r="C16" s="44">
        <f>C15-C11</f>
        <v>0.81965522036152583</v>
      </c>
      <c r="D16" s="27">
        <f t="shared" si="0"/>
        <v>0.66010462699974959</v>
      </c>
      <c r="E16" s="28">
        <f t="shared" si="5"/>
        <v>98</v>
      </c>
      <c r="F16" s="28">
        <f t="shared" si="5"/>
        <v>107</v>
      </c>
      <c r="G16" s="29">
        <f t="shared" si="1"/>
        <v>80.326211595429527</v>
      </c>
      <c r="H16" s="29">
        <f t="shared" si="1"/>
        <v>70.6311950889732</v>
      </c>
      <c r="I16" s="43">
        <f t="shared" si="2"/>
        <v>150.95740668440271</v>
      </c>
      <c r="J16" s="21"/>
      <c r="K16" s="38">
        <f t="shared" si="3"/>
        <v>6.2676043938773054</v>
      </c>
    </row>
    <row r="17" spans="2:11" ht="15" customHeight="1" x14ac:dyDescent="0.25">
      <c r="B17" s="36">
        <f t="shared" si="4"/>
        <v>0.63</v>
      </c>
      <c r="C17" s="39">
        <f>C16-C11</f>
        <v>0.79865522036152581</v>
      </c>
      <c r="D17" s="27">
        <f t="shared" si="0"/>
        <v>0.63568048461503235</v>
      </c>
      <c r="E17" s="28">
        <f t="shared" si="5"/>
        <v>98</v>
      </c>
      <c r="F17" s="28">
        <f t="shared" si="5"/>
        <v>107</v>
      </c>
      <c r="G17" s="29">
        <f t="shared" si="1"/>
        <v>78.268211595429534</v>
      </c>
      <c r="H17" s="29">
        <f t="shared" si="1"/>
        <v>68.017811853808468</v>
      </c>
      <c r="I17" s="26">
        <f t="shared" si="2"/>
        <v>146.286023449238</v>
      </c>
      <c r="J17" s="21"/>
      <c r="K17" s="38">
        <f t="shared" si="3"/>
        <v>6.1359203647091407</v>
      </c>
    </row>
    <row r="18" spans="2:11" ht="15" customHeight="1" x14ac:dyDescent="0.25">
      <c r="B18" s="36">
        <f t="shared" si="4"/>
        <v>0.63</v>
      </c>
      <c r="C18" s="39">
        <f>C17-C11</f>
        <v>0.77765522036152579</v>
      </c>
      <c r="D18" s="27">
        <f t="shared" si="0"/>
        <v>0.61218288573537794</v>
      </c>
      <c r="E18" s="28">
        <f t="shared" si="5"/>
        <v>98</v>
      </c>
      <c r="F18" s="28">
        <f t="shared" si="5"/>
        <v>107</v>
      </c>
      <c r="G18" s="29">
        <f t="shared" si="1"/>
        <v>76.210211595429527</v>
      </c>
      <c r="H18" s="29">
        <f t="shared" si="1"/>
        <v>65.503568773685444</v>
      </c>
      <c r="I18" s="26">
        <f t="shared" si="2"/>
        <v>141.71378036911497</v>
      </c>
      <c r="J18" s="21"/>
      <c r="K18" s="38">
        <f t="shared" si="3"/>
        <v>6.0433062859680016</v>
      </c>
    </row>
    <row r="19" spans="2:11" ht="15" customHeight="1" x14ac:dyDescent="0.25">
      <c r="B19" s="36">
        <f t="shared" si="4"/>
        <v>0.63</v>
      </c>
      <c r="C19" s="39">
        <f>C18-C11</f>
        <v>0.75665522036152577</v>
      </c>
      <c r="D19" s="27">
        <f t="shared" si="0"/>
        <v>0.58949364818700722</v>
      </c>
      <c r="E19" s="28">
        <f t="shared" si="5"/>
        <v>98</v>
      </c>
      <c r="F19" s="28">
        <f t="shared" si="5"/>
        <v>107</v>
      </c>
      <c r="G19" s="29">
        <f t="shared" si="1"/>
        <v>74.15221159542952</v>
      </c>
      <c r="H19" s="29">
        <f t="shared" si="1"/>
        <v>63.075820356009771</v>
      </c>
      <c r="I19" s="26">
        <f t="shared" si="2"/>
        <v>137.22803195143928</v>
      </c>
      <c r="J19" s="21"/>
      <c r="K19" s="38">
        <f t="shared" si="3"/>
        <v>5.9822361502797357</v>
      </c>
    </row>
    <row r="20" spans="2:11" ht="15" customHeight="1" thickBot="1" x14ac:dyDescent="0.3">
      <c r="B20" s="20"/>
      <c r="C20" s="20"/>
      <c r="D20" s="20"/>
      <c r="E20" s="3"/>
      <c r="F20" s="3"/>
      <c r="G20" s="20"/>
      <c r="H20" s="20"/>
      <c r="I20" s="20"/>
      <c r="J20" s="21"/>
      <c r="K20" s="20"/>
    </row>
    <row r="21" spans="2:11" ht="15" customHeight="1" x14ac:dyDescent="0.25">
      <c r="B21" s="55" t="s">
        <v>23</v>
      </c>
      <c r="C21" s="40" t="s">
        <v>16</v>
      </c>
      <c r="D21" s="20"/>
      <c r="E21" s="3"/>
      <c r="F21" s="3"/>
      <c r="G21" s="20"/>
      <c r="H21" s="20"/>
      <c r="I21" s="20"/>
      <c r="J21" s="21"/>
      <c r="K21" s="20"/>
    </row>
    <row r="22" spans="2:11" ht="15" customHeight="1" thickBot="1" x14ac:dyDescent="0.3">
      <c r="B22" s="56"/>
      <c r="C22" s="41">
        <v>1E-4</v>
      </c>
      <c r="D22" s="20"/>
      <c r="E22" s="3"/>
      <c r="F22" s="3"/>
      <c r="G22" s="20"/>
      <c r="H22" s="20"/>
      <c r="I22" s="20"/>
      <c r="J22" s="21"/>
      <c r="K22" s="20"/>
    </row>
    <row r="23" spans="2:11" ht="15" customHeight="1" thickBot="1" x14ac:dyDescent="0.3">
      <c r="B23" s="24" t="s">
        <v>7</v>
      </c>
      <c r="C23" s="23" t="s">
        <v>10</v>
      </c>
      <c r="D23" s="23" t="s">
        <v>11</v>
      </c>
      <c r="E23" s="24" t="s">
        <v>12</v>
      </c>
      <c r="F23" s="24" t="s">
        <v>13</v>
      </c>
      <c r="G23" s="24" t="s">
        <v>14</v>
      </c>
      <c r="H23" s="24" t="s">
        <v>15</v>
      </c>
      <c r="I23" s="24" t="s">
        <v>9</v>
      </c>
      <c r="J23" s="21"/>
      <c r="K23" s="37" t="s">
        <v>18</v>
      </c>
    </row>
    <row r="24" spans="2:11" ht="15" customHeight="1" x14ac:dyDescent="0.25">
      <c r="B24" s="36">
        <f>C4</f>
        <v>0.63</v>
      </c>
      <c r="C24" s="27">
        <f>H7</f>
        <v>0.88265522036152588</v>
      </c>
      <c r="D24" s="27">
        <f>1-((1-C24)^B24)</f>
        <v>0.74072408388381872</v>
      </c>
      <c r="E24" s="28">
        <f>E7</f>
        <v>98</v>
      </c>
      <c r="F24" s="28">
        <f>E6</f>
        <v>107</v>
      </c>
      <c r="G24" s="29">
        <f>E24*C24</f>
        <v>86.500211595429533</v>
      </c>
      <c r="H24" s="29">
        <f>F24*D24</f>
        <v>79.257476975568608</v>
      </c>
      <c r="I24" s="26">
        <f>G24+H24</f>
        <v>165.75768857099814</v>
      </c>
      <c r="J24" s="21"/>
      <c r="K24" s="38">
        <f>1/(C24-D24)</f>
        <v>7.0456703498394662</v>
      </c>
    </row>
    <row r="25" spans="2:11" ht="15" customHeight="1" x14ac:dyDescent="0.25">
      <c r="B25" s="36">
        <f>B24</f>
        <v>0.63</v>
      </c>
      <c r="C25" s="39">
        <f>C24+C22</f>
        <v>0.88275522036152587</v>
      </c>
      <c r="D25" s="27">
        <f t="shared" ref="D25:D30" si="6">1-((1-C25)^B25)</f>
        <v>0.74086330574751524</v>
      </c>
      <c r="E25" s="28">
        <f>E24</f>
        <v>98</v>
      </c>
      <c r="F25" s="28">
        <f>F24</f>
        <v>107</v>
      </c>
      <c r="G25" s="29">
        <f t="shared" ref="G25:H30" si="7">E25*C25</f>
        <v>86.510011595429532</v>
      </c>
      <c r="H25" s="29">
        <f t="shared" si="7"/>
        <v>79.272373714984127</v>
      </c>
      <c r="I25" s="26">
        <f t="shared" ref="I25:I30" si="8">G25+H25</f>
        <v>165.78238531041364</v>
      </c>
      <c r="J25" s="21"/>
      <c r="K25" s="38">
        <f t="shared" ref="K25:K30" si="9">1/(C25-D25)</f>
        <v>7.0476179190358073</v>
      </c>
    </row>
    <row r="26" spans="2:11" ht="15" customHeight="1" x14ac:dyDescent="0.25">
      <c r="B26" s="36">
        <f t="shared" ref="B26:B30" si="10">B25</f>
        <v>0.63</v>
      </c>
      <c r="C26" s="39">
        <f>C25+C22</f>
        <v>0.88285522036152586</v>
      </c>
      <c r="D26" s="27">
        <f t="shared" si="6"/>
        <v>0.74100257155365945</v>
      </c>
      <c r="E26" s="28">
        <f t="shared" ref="E26:F30" si="11">E25</f>
        <v>98</v>
      </c>
      <c r="F26" s="28">
        <f t="shared" si="11"/>
        <v>107</v>
      </c>
      <c r="G26" s="29">
        <f t="shared" si="7"/>
        <v>86.51981159542953</v>
      </c>
      <c r="H26" s="29">
        <f t="shared" si="7"/>
        <v>79.287275156241563</v>
      </c>
      <c r="I26" s="26">
        <f t="shared" si="8"/>
        <v>165.80708675167108</v>
      </c>
      <c r="J26" s="21"/>
      <c r="K26" s="38">
        <f t="shared" si="9"/>
        <v>7.0495687490084089</v>
      </c>
    </row>
    <row r="27" spans="2:11" ht="15" customHeight="1" x14ac:dyDescent="0.25">
      <c r="B27" s="36">
        <f t="shared" si="10"/>
        <v>0.63</v>
      </c>
      <c r="C27" s="39">
        <f>C26+C22</f>
        <v>0.88295522036152585</v>
      </c>
      <c r="D27" s="27">
        <f t="shared" si="6"/>
        <v>0.74114188135364978</v>
      </c>
      <c r="E27" s="28">
        <f t="shared" si="11"/>
        <v>98</v>
      </c>
      <c r="F27" s="28">
        <f t="shared" si="11"/>
        <v>107</v>
      </c>
      <c r="G27" s="29">
        <f t="shared" si="7"/>
        <v>86.529611595429529</v>
      </c>
      <c r="H27" s="29">
        <f t="shared" si="7"/>
        <v>79.302181304840531</v>
      </c>
      <c r="I27" s="26">
        <f t="shared" si="8"/>
        <v>165.83179290027005</v>
      </c>
      <c r="J27" s="21"/>
      <c r="K27" s="38">
        <f t="shared" si="9"/>
        <v>7.0515228468350335</v>
      </c>
    </row>
    <row r="28" spans="2:11" ht="15" customHeight="1" x14ac:dyDescent="0.25">
      <c r="B28" s="36">
        <f t="shared" si="10"/>
        <v>0.63</v>
      </c>
      <c r="C28" s="39">
        <f>C27+C22</f>
        <v>0.88305522036152584</v>
      </c>
      <c r="D28" s="27">
        <f t="shared" si="6"/>
        <v>0.74128123519898892</v>
      </c>
      <c r="E28" s="28">
        <f t="shared" si="11"/>
        <v>98</v>
      </c>
      <c r="F28" s="28">
        <f t="shared" si="11"/>
        <v>107</v>
      </c>
      <c r="G28" s="29">
        <f t="shared" si="7"/>
        <v>86.539411595429527</v>
      </c>
      <c r="H28" s="29">
        <f t="shared" si="7"/>
        <v>79.317092166291815</v>
      </c>
      <c r="I28" s="26">
        <f t="shared" si="8"/>
        <v>165.85650376172134</v>
      </c>
      <c r="J28" s="21"/>
      <c r="K28" s="38">
        <f t="shared" si="9"/>
        <v>7.0534802196153903</v>
      </c>
    </row>
    <row r="29" spans="2:11" ht="15" customHeight="1" x14ac:dyDescent="0.25">
      <c r="B29" s="36">
        <f t="shared" si="10"/>
        <v>0.63</v>
      </c>
      <c r="C29" s="39">
        <f>C28+C22</f>
        <v>0.88315522036152583</v>
      </c>
      <c r="D29" s="27">
        <f t="shared" si="6"/>
        <v>0.74142063314128381</v>
      </c>
      <c r="E29" s="28">
        <f t="shared" si="11"/>
        <v>98</v>
      </c>
      <c r="F29" s="28">
        <f t="shared" si="11"/>
        <v>107</v>
      </c>
      <c r="G29" s="29">
        <f t="shared" si="7"/>
        <v>86.549211595429526</v>
      </c>
      <c r="H29" s="29">
        <f t="shared" si="7"/>
        <v>79.33200774611737</v>
      </c>
      <c r="I29" s="26">
        <f t="shared" si="8"/>
        <v>165.88121934154691</v>
      </c>
      <c r="J29" s="21"/>
      <c r="K29" s="38">
        <f t="shared" si="9"/>
        <v>7.0554408744712083</v>
      </c>
    </row>
    <row r="30" spans="2:11" s="17" customFormat="1" ht="15" customHeight="1" x14ac:dyDescent="0.25">
      <c r="B30" s="36">
        <f t="shared" si="10"/>
        <v>0.63</v>
      </c>
      <c r="C30" s="39">
        <f>C29+C22</f>
        <v>0.88325522036152582</v>
      </c>
      <c r="D30" s="27">
        <f t="shared" si="6"/>
        <v>0.7415600752322461</v>
      </c>
      <c r="E30" s="28">
        <f t="shared" si="11"/>
        <v>98</v>
      </c>
      <c r="F30" s="28">
        <f t="shared" si="11"/>
        <v>107</v>
      </c>
      <c r="G30" s="29">
        <f t="shared" si="7"/>
        <v>86.559011595429524</v>
      </c>
      <c r="H30" s="29">
        <f t="shared" si="7"/>
        <v>79.346928049850334</v>
      </c>
      <c r="I30" s="26">
        <f t="shared" si="8"/>
        <v>165.90593964527986</v>
      </c>
      <c r="J30" s="42"/>
      <c r="K30" s="38">
        <f t="shared" si="9"/>
        <v>7.0574048185463285</v>
      </c>
    </row>
  </sheetData>
  <mergeCells count="2">
    <mergeCell ref="B10:B11"/>
    <mergeCell ref="B21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OS PDL1 &gt;50%</vt:lpstr>
      <vt:lpstr>OS PDL1 &gt;5%</vt:lpstr>
      <vt:lpstr>OS PDL &gt;1%</vt:lpstr>
      <vt:lpstr>PFS PDL1 &gt;50%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2017-04-04T16:44:04Z</dcterms:created>
  <dcterms:modified xsi:type="dcterms:W3CDTF">2021-07-15T15:22:33Z</dcterms:modified>
</cp:coreProperties>
</file>