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aloa\Desktop\20211210-JAVELIN bl\"/>
    </mc:Choice>
  </mc:AlternateContent>
  <xr:revisionPtr revIDLastSave="0" documentId="13_ncr:1_{69BEFAFE-D708-4EBD-B790-05A45EFE0E99}" xr6:coauthVersionLast="47" xr6:coauthVersionMax="47" xr10:uidLastSave="{00000000-0000-0000-0000-000000000000}"/>
  <bookViews>
    <workbookView xWindow="-110" yWindow="-110" windowWidth="19420" windowHeight="10420" tabRatio="671" activeTab="1" xr2:uid="{00000000-000D-0000-FFFF-FFFF00000000}"/>
  </bookViews>
  <sheets>
    <sheet name="Gráf 5 y 6, Comparación" sheetId="14" r:id="rId1"/>
    <sheet name="CohCom, t sinEnf-conEnf-enMort" sheetId="5" r:id="rId2"/>
    <sheet name="PDL1+, t sinEnf-conEnf-enMort" sheetId="1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6" i="5" l="1"/>
  <c r="B15" i="5"/>
  <c r="B16" i="12" l="1"/>
  <c r="B15" i="12"/>
  <c r="J9" i="12"/>
  <c r="I9" i="12"/>
  <c r="C21" i="5" l="1"/>
  <c r="G18" i="14"/>
  <c r="F18" i="14"/>
  <c r="D18" i="14"/>
  <c r="C18" i="14"/>
  <c r="G14" i="14"/>
  <c r="G21" i="14" s="1"/>
  <c r="F14" i="14"/>
  <c r="E14" i="14"/>
  <c r="D14" i="14"/>
  <c r="C14" i="14"/>
  <c r="B14" i="14"/>
  <c r="G13" i="14"/>
  <c r="F13" i="14"/>
  <c r="E13" i="14"/>
  <c r="D13" i="14"/>
  <c r="C13" i="14"/>
  <c r="B13" i="14"/>
  <c r="C20" i="14" l="1"/>
  <c r="C19" i="14"/>
  <c r="C21" i="14"/>
  <c r="D19" i="14"/>
  <c r="F19" i="14"/>
  <c r="F20" i="14"/>
  <c r="D21" i="14"/>
  <c r="G19" i="14"/>
  <c r="F21" i="14"/>
  <c r="G20" i="14"/>
  <c r="C17" i="14"/>
  <c r="D17" i="14"/>
  <c r="D20" i="14"/>
  <c r="F17" i="14"/>
  <c r="G17" i="14"/>
  <c r="C22" i="14" l="1"/>
  <c r="F22" i="14"/>
  <c r="G22" i="14"/>
  <c r="D22" i="14"/>
  <c r="D21" i="12"/>
  <c r="C21" i="12"/>
  <c r="A21" i="12"/>
  <c r="D19" i="12"/>
  <c r="C19" i="12"/>
  <c r="D14" i="12"/>
  <c r="D16" i="12" l="1"/>
  <c r="D24" i="12" s="1"/>
  <c r="D15" i="12"/>
  <c r="C14" i="12"/>
  <c r="C24" i="12" l="1"/>
  <c r="C16" i="12"/>
  <c r="D22" i="12" s="1"/>
  <c r="C15" i="12"/>
  <c r="C22" i="12" s="1"/>
  <c r="D23" i="12" l="1"/>
  <c r="D25" i="12" s="1"/>
  <c r="C23" i="12"/>
  <c r="C25" i="12" s="1"/>
  <c r="A21" i="5" l="1"/>
  <c r="D19" i="5"/>
  <c r="C19" i="5"/>
  <c r="D21" i="5"/>
  <c r="J9" i="5"/>
  <c r="I9" i="5"/>
  <c r="D14" i="5" s="1"/>
  <c r="D16" i="5" l="1"/>
  <c r="D24" i="5" s="1"/>
  <c r="D15" i="5"/>
  <c r="C24" i="5" s="1"/>
  <c r="C14" i="5"/>
  <c r="C15" i="5" s="1"/>
  <c r="C22" i="5" s="1"/>
  <c r="C16" i="5" l="1"/>
  <c r="D22" i="5" s="1"/>
  <c r="C23" i="5"/>
  <c r="C25" i="5" s="1"/>
  <c r="D23" i="5" l="1"/>
  <c r="D25" i="5" s="1"/>
</calcChain>
</file>

<file path=xl/sharedStrings.xml><?xml version="1.0" encoding="utf-8"?>
<sst xmlns="http://schemas.openxmlformats.org/spreadsheetml/2006/main" count="83" uniqueCount="29">
  <si>
    <t>Supervivencia</t>
  </si>
  <si>
    <t>meses</t>
  </si>
  <si>
    <t>El área de referencia representa</t>
  </si>
  <si>
    <t>Área de referencia</t>
  </si>
  <si>
    <t>En un área de:</t>
  </si>
  <si>
    <r>
      <rPr>
        <sz val="10"/>
        <color rgb="FF0000FF"/>
        <rFont val="Calibri"/>
        <family val="2"/>
        <scheme val="minor"/>
      </rPr>
      <t>Abreviaturas</t>
    </r>
    <r>
      <rPr>
        <b/>
        <sz val="10"/>
        <color rgb="FF0000FF"/>
        <rFont val="Calibri"/>
        <family val="2"/>
        <scheme val="minor"/>
      </rPr>
      <t>:</t>
    </r>
    <r>
      <rPr>
        <b/>
        <sz val="10"/>
        <rFont val="Calibri"/>
        <family val="2"/>
        <scheme val="minor"/>
      </rPr>
      <t xml:space="preserve"> ABC:</t>
    </r>
    <r>
      <rPr>
        <sz val="10"/>
        <rFont val="Calibri"/>
        <family val="2"/>
        <scheme val="minor"/>
      </rPr>
      <t xml:space="preserve"> área bajo la curva; </t>
    </r>
    <r>
      <rPr>
        <b/>
        <sz val="10"/>
        <rFont val="Calibri"/>
        <family val="2"/>
        <scheme val="minor"/>
      </rPr>
      <t>DES:</t>
    </r>
    <r>
      <rPr>
        <sz val="10"/>
        <rFont val="Calibri"/>
        <family val="2"/>
        <scheme val="minor"/>
      </rPr>
      <t xml:space="preserve"> diferencia estadísticamente significativa; </t>
    </r>
    <r>
      <rPr>
        <b/>
        <sz val="10"/>
        <rFont val="Calibri"/>
        <family val="2"/>
        <scheme val="minor"/>
      </rPr>
      <t>tS:</t>
    </r>
    <r>
      <rPr>
        <sz val="10"/>
        <rFont val="Calibri"/>
        <family val="2"/>
        <scheme val="minor"/>
      </rPr>
      <t xml:space="preserve"> tiempo medio de supervivencia; </t>
    </r>
    <r>
      <rPr>
        <b/>
        <sz val="10"/>
        <rFont val="Calibri"/>
        <family val="2"/>
        <scheme val="minor"/>
      </rPr>
      <t xml:space="preserve"> tSLEv: </t>
    </r>
    <r>
      <rPr>
        <sz val="10"/>
        <rFont val="Calibri"/>
        <family val="2"/>
        <scheme val="minor"/>
      </rPr>
      <t>tiempo medio de supervivencia libre de evento.</t>
    </r>
  </si>
  <si>
    <t>ABC de tSLEv por píxeles</t>
  </si>
  <si>
    <t>ABC de tS por píxeles</t>
  </si>
  <si>
    <t>tSLEv</t>
  </si>
  <si>
    <t>tS</t>
  </si>
  <si>
    <t>Media,</t>
  </si>
  <si>
    <t>tS vivido SIN evento</t>
  </si>
  <si>
    <t>tS vivido CON Evento</t>
  </si>
  <si>
    <t>Total t analizado</t>
  </si>
  <si>
    <t>Calculadora del "Tiempo medio de Supervivencia vivido sin enfermedad, vivido con enfermedad, y de Mortalidad" desde las áreas bajo las curvas.</t>
  </si>
  <si>
    <t>Cohorte completa</t>
  </si>
  <si>
    <t>Avelumab + Mej Tto Soporte, n= 350</t>
  </si>
  <si>
    <t>Mej Tto Soporte, n= 350</t>
  </si>
  <si>
    <t>Powles T, Park SH, Voog E, Caserta C, on behalf of the JAVELIN Bladder 100 investigators. Avelumab Maintenance Therapy for Advanced or Metastatic Urothelial Carcinoma. N Engl J Med. 2020 Sep 24;383(13):1218-1230.</t>
  </si>
  <si>
    <t>Subgrupo PD-L1 +</t>
  </si>
  <si>
    <t>SG PDL1+, Avelumab + Mej Tto Soporte, n= 189</t>
  </si>
  <si>
    <t>SG PDL1+, Mej Tto Soporte, n= 169</t>
  </si>
  <si>
    <t>Coh completa, Mej Tto Soporte, n= 350</t>
  </si>
  <si>
    <t>Coh competa, Avelumab + Mej Tto Soporte, n= 350</t>
  </si>
  <si>
    <t>20200924-ECA Javelin 19,5m, CaUrot-Av tras QMT Pt, 2L MTS[Avelum vs No], +OS y PFS. Powles</t>
  </si>
  <si>
    <t>t en Mortalidad</t>
  </si>
  <si>
    <r>
      <rPr>
        <b/>
        <sz val="11"/>
        <color rgb="FF993300"/>
        <rFont val="Calibri"/>
        <family val="2"/>
        <scheme val="minor"/>
      </rPr>
      <t>Tabla t-5 [OS y PFS, 18m, Cohorte completa]:</t>
    </r>
    <r>
      <rPr>
        <b/>
        <sz val="11"/>
        <color theme="1"/>
        <rFont val="Calibri"/>
        <family val="2"/>
        <scheme val="minor"/>
      </rPr>
      <t xml:space="preserve"> Diferencias en la distribución de "</t>
    </r>
    <r>
      <rPr>
        <b/>
        <sz val="11"/>
        <color rgb="FF009900"/>
        <rFont val="Calibri"/>
        <family val="2"/>
        <scheme val="minor"/>
      </rPr>
      <t>Tiempo medio de Supervivencia vivido sin enfermedad</t>
    </r>
    <r>
      <rPr>
        <b/>
        <sz val="11"/>
        <color theme="1"/>
        <rFont val="Calibri"/>
        <family val="2"/>
        <scheme val="minor"/>
      </rPr>
      <t xml:space="preserve">, </t>
    </r>
    <r>
      <rPr>
        <b/>
        <sz val="11"/>
        <color rgb="FFFFC000"/>
        <rFont val="Calibri"/>
        <family val="2"/>
        <scheme val="minor"/>
      </rPr>
      <t>vivido con enfermedad</t>
    </r>
    <r>
      <rPr>
        <b/>
        <sz val="11"/>
        <color theme="1"/>
        <rFont val="Calibri"/>
        <family val="2"/>
        <scheme val="minor"/>
      </rPr>
      <t xml:space="preserve">, y </t>
    </r>
    <r>
      <rPr>
        <b/>
        <sz val="11"/>
        <color rgb="FFFF0000"/>
        <rFont val="Calibri"/>
        <family val="2"/>
        <scheme val="minor"/>
      </rPr>
      <t>en Mortalidad</t>
    </r>
    <r>
      <rPr>
        <b/>
        <sz val="11"/>
        <color theme="1"/>
        <rFont val="Calibri"/>
        <family val="2"/>
        <scheme val="minor"/>
      </rPr>
      <t>"</t>
    </r>
  </si>
  <si>
    <r>
      <rPr>
        <b/>
        <sz val="11"/>
        <color rgb="FF993300"/>
        <rFont val="Calibri"/>
        <family val="2"/>
        <scheme val="minor"/>
      </rPr>
      <t>Tabla t-6: [OS y PFS, 18m, Subgrupo PD-L1 +]:</t>
    </r>
    <r>
      <rPr>
        <b/>
        <sz val="11"/>
        <color theme="1"/>
        <rFont val="Calibri"/>
        <family val="2"/>
        <scheme val="minor"/>
      </rPr>
      <t xml:space="preserve"> Diferencias en la distribución de "</t>
    </r>
    <r>
      <rPr>
        <b/>
        <sz val="11"/>
        <color rgb="FF009900"/>
        <rFont val="Calibri"/>
        <family val="2"/>
        <scheme val="minor"/>
      </rPr>
      <t>Tiempo medio de Supervivencia vivido sin enfermedad</t>
    </r>
    <r>
      <rPr>
        <b/>
        <sz val="11"/>
        <color theme="1"/>
        <rFont val="Calibri"/>
        <family val="2"/>
        <scheme val="minor"/>
      </rPr>
      <t xml:space="preserve">, </t>
    </r>
    <r>
      <rPr>
        <b/>
        <sz val="11"/>
        <color rgb="FFFFC000"/>
        <rFont val="Calibri"/>
        <family val="2"/>
        <scheme val="minor"/>
      </rPr>
      <t>vivido con enfermedad</t>
    </r>
    <r>
      <rPr>
        <b/>
        <sz val="11"/>
        <color theme="1"/>
        <rFont val="Calibri"/>
        <family val="2"/>
        <scheme val="minor"/>
      </rPr>
      <t xml:space="preserve">, y </t>
    </r>
    <r>
      <rPr>
        <b/>
        <sz val="11"/>
        <color rgb="FFFF0000"/>
        <rFont val="Calibri"/>
        <family val="2"/>
        <scheme val="minor"/>
      </rPr>
      <t>en Mortalidad</t>
    </r>
    <r>
      <rPr>
        <b/>
        <sz val="11"/>
        <color theme="1"/>
        <rFont val="Calibri"/>
        <family val="2"/>
        <scheme val="minor"/>
      </rPr>
      <t>"</t>
    </r>
  </si>
  <si>
    <r>
      <rPr>
        <b/>
        <sz val="14"/>
        <color rgb="FF993300"/>
        <rFont val="Calibri"/>
        <family val="2"/>
        <scheme val="minor"/>
      </rPr>
      <t>Tablas 5 y 6 comparadas:</t>
    </r>
    <r>
      <rPr>
        <b/>
        <sz val="14"/>
        <color theme="1"/>
        <rFont val="Calibri"/>
        <family val="2"/>
        <scheme val="minor"/>
      </rPr>
      <t xml:space="preserve"> Diferencias en la distribución de "</t>
    </r>
    <r>
      <rPr>
        <b/>
        <sz val="14"/>
        <color rgb="FF009900"/>
        <rFont val="Calibri"/>
        <family val="2"/>
        <scheme val="minor"/>
      </rPr>
      <t>Tiempo medio de Supervivencia vivido SIN evento</t>
    </r>
    <r>
      <rPr>
        <b/>
        <sz val="14"/>
        <color theme="1"/>
        <rFont val="Calibri"/>
        <family val="2"/>
        <scheme val="minor"/>
      </rPr>
      <t xml:space="preserve">, </t>
    </r>
    <r>
      <rPr>
        <b/>
        <sz val="14"/>
        <color rgb="FFFFC000"/>
        <rFont val="Calibri"/>
        <family val="2"/>
        <scheme val="minor"/>
      </rPr>
      <t>vivido CON evento</t>
    </r>
    <r>
      <rPr>
        <b/>
        <sz val="14"/>
        <color theme="1"/>
        <rFont val="Calibri"/>
        <family val="2"/>
        <scheme val="minor"/>
      </rPr>
      <t xml:space="preserve">, y </t>
    </r>
    <r>
      <rPr>
        <b/>
        <sz val="14"/>
        <color rgb="FFFF0000"/>
        <rFont val="Calibri"/>
        <family val="2"/>
        <scheme val="minor"/>
      </rPr>
      <t>en Mortalidad</t>
    </r>
    <r>
      <rPr>
        <b/>
        <sz val="14"/>
        <color theme="1"/>
        <rFont val="Calibri"/>
        <family val="2"/>
        <scheme val="minor"/>
      </rPr>
      <t>".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</si>
</sst>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€_-;\-* #,##0.00\ _€_-;_-* &quot;-&quot;??\ _€_-;_-@_-"/>
    <numFmt numFmtId="165" formatCode="0.0"/>
    <numFmt numFmtId="166" formatCode="0.0%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color rgb="FF0000FF"/>
      <name val="Calibri"/>
      <family val="2"/>
      <scheme val="minor"/>
    </font>
    <font>
      <sz val="10"/>
      <color rgb="FF0000FF"/>
      <name val="Calibri"/>
      <family val="2"/>
      <scheme val="minor"/>
    </font>
    <font>
      <b/>
      <sz val="11"/>
      <color rgb="FF9933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9900"/>
      <name val="Calibri"/>
      <family val="2"/>
      <scheme val="minor"/>
    </font>
    <font>
      <b/>
      <sz val="11"/>
      <color rgb="FFFFC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8000"/>
      <name val="Calibri"/>
      <family val="2"/>
      <scheme val="minor"/>
    </font>
    <font>
      <sz val="10"/>
      <color rgb="FFFFC000"/>
      <name val="Calibri"/>
      <family val="2"/>
      <scheme val="minor"/>
    </font>
    <font>
      <sz val="10"/>
      <color rgb="FFFF0000"/>
      <name val="Calibri"/>
      <family val="2"/>
      <scheme val="minor"/>
    </font>
    <font>
      <sz val="9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993300"/>
      <name val="Calibri"/>
      <family val="2"/>
      <scheme val="minor"/>
    </font>
    <font>
      <b/>
      <sz val="14"/>
      <color rgb="FF009900"/>
      <name val="Calibri"/>
      <family val="2"/>
      <scheme val="minor"/>
    </font>
    <font>
      <b/>
      <sz val="14"/>
      <color rgb="FFFFC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1"/>
      <color rgb="FF7030A0"/>
      <name val="Calibri"/>
      <family val="2"/>
      <scheme val="minor"/>
    </font>
    <font>
      <sz val="10"/>
      <color rgb="FF7030A0"/>
      <name val="Calibri"/>
      <family val="2"/>
      <scheme val="minor"/>
    </font>
    <font>
      <b/>
      <sz val="10"/>
      <color rgb="FF7030A0"/>
      <name val="Calibri"/>
      <family val="2"/>
      <scheme val="minor"/>
    </font>
    <font>
      <sz val="9"/>
      <color rgb="FF7030A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FF"/>
      <name val="Calibri"/>
      <family val="2"/>
      <scheme val="minor"/>
    </font>
    <font>
      <b/>
      <sz val="12"/>
      <color rgb="FF7030A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9">
    <xf numFmtId="0" fontId="0" fillId="0" borderId="0" xfId="0"/>
    <xf numFmtId="0" fontId="2" fillId="0" borderId="0" xfId="0" applyFont="1"/>
    <xf numFmtId="0" fontId="3" fillId="0" borderId="0" xfId="0" applyFont="1"/>
    <xf numFmtId="0" fontId="3" fillId="2" borderId="0" xfId="0" applyFont="1" applyFill="1" applyAlignment="1">
      <alignment horizontal="center"/>
    </xf>
    <xf numFmtId="0" fontId="3" fillId="0" borderId="0" xfId="0" applyFont="1" applyAlignment="1">
      <alignment horizontal="right"/>
    </xf>
    <xf numFmtId="0" fontId="3" fillId="0" borderId="5" xfId="0" applyFont="1" applyBorder="1"/>
    <xf numFmtId="0" fontId="3" fillId="0" borderId="6" xfId="0" applyFont="1" applyBorder="1" applyAlignment="1">
      <alignment horizontal="right"/>
    </xf>
    <xf numFmtId="0" fontId="3" fillId="0" borderId="3" xfId="0" applyFont="1" applyBorder="1"/>
    <xf numFmtId="0" fontId="4" fillId="4" borderId="2" xfId="0" applyFont="1" applyFill="1" applyBorder="1" applyAlignment="1">
      <alignment horizontal="left" vertical="top" wrapText="1"/>
    </xf>
    <xf numFmtId="0" fontId="3" fillId="4" borderId="2" xfId="0" applyFont="1" applyFill="1" applyBorder="1" applyAlignment="1">
      <alignment horizontal="left" wrapText="1"/>
    </xf>
    <xf numFmtId="0" fontId="3" fillId="4" borderId="4" xfId="0" applyFont="1" applyFill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166" fontId="3" fillId="2" borderId="4" xfId="2" applyNumberFormat="1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/>
    </xf>
    <xf numFmtId="0" fontId="9" fillId="0" borderId="0" xfId="0" applyFont="1"/>
    <xf numFmtId="0" fontId="4" fillId="0" borderId="11" xfId="0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2" fontId="3" fillId="0" borderId="13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65" fontId="3" fillId="0" borderId="0" xfId="1" applyNumberFormat="1" applyFont="1" applyFill="1" applyBorder="1" applyAlignment="1">
      <alignment horizontal="center" vertical="center"/>
    </xf>
    <xf numFmtId="165" fontId="3" fillId="3" borderId="1" xfId="1" applyNumberFormat="1" applyFont="1" applyFill="1" applyBorder="1" applyAlignment="1">
      <alignment horizontal="center" vertical="center"/>
    </xf>
    <xf numFmtId="0" fontId="0" fillId="4" borderId="0" xfId="0" applyFill="1"/>
    <xf numFmtId="2" fontId="0" fillId="4" borderId="0" xfId="0" applyNumberFormat="1" applyFill="1"/>
    <xf numFmtId="0" fontId="4" fillId="4" borderId="7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14" fillId="4" borderId="0" xfId="0" applyFont="1" applyFill="1" applyBorder="1" applyAlignment="1">
      <alignment horizontal="left" vertical="center" wrapText="1"/>
    </xf>
    <xf numFmtId="0" fontId="15" fillId="4" borderId="0" xfId="0" applyFont="1" applyFill="1" applyBorder="1" applyAlignment="1">
      <alignment horizontal="left"/>
    </xf>
    <xf numFmtId="0" fontId="16" fillId="4" borderId="0" xfId="0" applyFont="1" applyFill="1" applyBorder="1" applyAlignment="1">
      <alignment horizontal="left"/>
    </xf>
    <xf numFmtId="0" fontId="3" fillId="4" borderId="0" xfId="0" applyFont="1" applyFill="1" applyBorder="1" applyAlignment="1">
      <alignment horizontal="right"/>
    </xf>
    <xf numFmtId="165" fontId="4" fillId="4" borderId="1" xfId="0" applyNumberFormat="1" applyFont="1" applyFill="1" applyBorder="1" applyAlignment="1">
      <alignment horizontal="center"/>
    </xf>
    <xf numFmtId="0" fontId="13" fillId="4" borderId="4" xfId="0" applyFont="1" applyFill="1" applyBorder="1" applyAlignment="1">
      <alignment horizontal="center" vertical="center" wrapText="1"/>
    </xf>
    <xf numFmtId="165" fontId="3" fillId="3" borderId="6" xfId="1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right"/>
    </xf>
    <xf numFmtId="165" fontId="14" fillId="4" borderId="1" xfId="0" applyNumberFormat="1" applyFont="1" applyFill="1" applyBorder="1" applyAlignment="1">
      <alignment horizontal="center" vertical="center"/>
    </xf>
    <xf numFmtId="165" fontId="15" fillId="4" borderId="1" xfId="0" applyNumberFormat="1" applyFont="1" applyFill="1" applyBorder="1" applyAlignment="1">
      <alignment horizontal="center" vertical="center"/>
    </xf>
    <xf numFmtId="165" fontId="16" fillId="4" borderId="1" xfId="0" applyNumberFormat="1" applyFont="1" applyFill="1" applyBorder="1" applyAlignment="1">
      <alignment horizontal="center" vertical="center"/>
    </xf>
    <xf numFmtId="2" fontId="3" fillId="0" borderId="12" xfId="0" applyNumberFormat="1" applyFont="1" applyBorder="1" applyAlignment="1">
      <alignment horizontal="center" vertical="center" wrapText="1"/>
    </xf>
    <xf numFmtId="2" fontId="3" fillId="2" borderId="13" xfId="0" applyNumberFormat="1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165" fontId="3" fillId="2" borderId="0" xfId="1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right" vertical="center" wrapText="1"/>
    </xf>
    <xf numFmtId="2" fontId="3" fillId="3" borderId="1" xfId="1" applyNumberFormat="1" applyFont="1" applyFill="1" applyBorder="1" applyAlignment="1">
      <alignment horizontal="center" vertical="center"/>
    </xf>
    <xf numFmtId="0" fontId="3" fillId="4" borderId="0" xfId="0" applyFont="1" applyFill="1" applyAlignment="1">
      <alignment wrapText="1"/>
    </xf>
    <xf numFmtId="0" fontId="15" fillId="4" borderId="0" xfId="0" applyFont="1" applyFill="1" applyAlignment="1">
      <alignment horizontal="left"/>
    </xf>
    <xf numFmtId="0" fontId="16" fillId="4" borderId="0" xfId="0" applyFont="1" applyFill="1" applyAlignment="1">
      <alignment horizontal="left"/>
    </xf>
    <xf numFmtId="2" fontId="15" fillId="4" borderId="16" xfId="0" applyNumberFormat="1" applyFont="1" applyFill="1" applyBorder="1" applyAlignment="1">
      <alignment horizontal="center" vertical="center"/>
    </xf>
    <xf numFmtId="2" fontId="15" fillId="4" borderId="17" xfId="0" applyNumberFormat="1" applyFont="1" applyFill="1" applyBorder="1" applyAlignment="1">
      <alignment horizontal="center" vertical="center"/>
    </xf>
    <xf numFmtId="0" fontId="17" fillId="0" borderId="1" xfId="0" applyFont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right" vertical="center" wrapText="1"/>
    </xf>
    <xf numFmtId="0" fontId="3" fillId="4" borderId="24" xfId="0" applyFont="1" applyFill="1" applyBorder="1" applyAlignment="1">
      <alignment horizontal="center" vertical="center" wrapText="1"/>
    </xf>
    <xf numFmtId="0" fontId="3" fillId="4" borderId="25" xfId="0" applyFont="1" applyFill="1" applyBorder="1" applyAlignment="1">
      <alignment horizontal="center" vertical="center" wrapText="1"/>
    </xf>
    <xf numFmtId="0" fontId="3" fillId="4" borderId="26" xfId="0" applyFont="1" applyFill="1" applyBorder="1" applyAlignment="1">
      <alignment horizontal="center" vertical="center" wrapText="1"/>
    </xf>
    <xf numFmtId="2" fontId="3" fillId="4" borderId="27" xfId="0" applyNumberFormat="1" applyFont="1" applyFill="1" applyBorder="1" applyAlignment="1">
      <alignment horizontal="center" vertical="center" wrapText="1"/>
    </xf>
    <xf numFmtId="0" fontId="14" fillId="4" borderId="0" xfId="0" applyFont="1" applyFill="1" applyAlignment="1">
      <alignment horizontal="left" vertical="center"/>
    </xf>
    <xf numFmtId="0" fontId="3" fillId="4" borderId="0" xfId="0" applyFont="1" applyFill="1" applyAlignment="1">
      <alignment horizontal="left"/>
    </xf>
    <xf numFmtId="2" fontId="3" fillId="4" borderId="23" xfId="0" applyNumberFormat="1" applyFont="1" applyFill="1" applyBorder="1" applyAlignment="1">
      <alignment horizontal="center" vertical="center" wrapText="1"/>
    </xf>
    <xf numFmtId="0" fontId="3" fillId="4" borderId="28" xfId="0" applyFont="1" applyFill="1" applyBorder="1" applyAlignment="1">
      <alignment horizontal="center" vertical="center" wrapText="1"/>
    </xf>
    <xf numFmtId="2" fontId="14" fillId="4" borderId="14" xfId="0" applyNumberFormat="1" applyFont="1" applyFill="1" applyBorder="1" applyAlignment="1">
      <alignment horizontal="center" vertical="center"/>
    </xf>
    <xf numFmtId="2" fontId="14" fillId="4" borderId="15" xfId="0" applyNumberFormat="1" applyFont="1" applyFill="1" applyBorder="1" applyAlignment="1">
      <alignment horizontal="center" vertical="center"/>
    </xf>
    <xf numFmtId="2" fontId="16" fillId="4" borderId="18" xfId="0" applyNumberFormat="1" applyFont="1" applyFill="1" applyBorder="1" applyAlignment="1">
      <alignment horizontal="center" vertical="center"/>
    </xf>
    <xf numFmtId="2" fontId="16" fillId="4" borderId="19" xfId="0" applyNumberFormat="1" applyFont="1" applyFill="1" applyBorder="1" applyAlignment="1">
      <alignment horizontal="center" vertical="center"/>
    </xf>
    <xf numFmtId="165" fontId="3" fillId="4" borderId="0" xfId="0" applyNumberFormat="1" applyFont="1" applyFill="1" applyBorder="1" applyAlignment="1">
      <alignment horizontal="center"/>
    </xf>
    <xf numFmtId="0" fontId="0" fillId="4" borderId="0" xfId="0" applyFont="1" applyFill="1" applyBorder="1"/>
    <xf numFmtId="0" fontId="6" fillId="0" borderId="0" xfId="0" applyFont="1"/>
    <xf numFmtId="0" fontId="7" fillId="0" borderId="0" xfId="0" applyFont="1"/>
    <xf numFmtId="0" fontId="3" fillId="0" borderId="0" xfId="0" applyFont="1" applyAlignment="1">
      <alignment horizontal="right" wrapText="1"/>
    </xf>
    <xf numFmtId="0" fontId="4" fillId="0" borderId="11" xfId="0" applyFont="1" applyBorder="1" applyAlignment="1">
      <alignment horizontal="center" vertical="center" wrapText="1"/>
    </xf>
    <xf numFmtId="0" fontId="23" fillId="0" borderId="0" xfId="0" applyFont="1" applyAlignment="1">
      <alignment horizontal="right"/>
    </xf>
    <xf numFmtId="1" fontId="3" fillId="3" borderId="6" xfId="1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center"/>
    </xf>
    <xf numFmtId="0" fontId="24" fillId="2" borderId="1" xfId="0" applyFont="1" applyFill="1" applyBorder="1" applyAlignment="1">
      <alignment horizontal="right"/>
    </xf>
    <xf numFmtId="0" fontId="26" fillId="0" borderId="1" xfId="0" applyFont="1" applyBorder="1" applyAlignment="1">
      <alignment horizontal="right" vertical="center"/>
    </xf>
    <xf numFmtId="0" fontId="24" fillId="2" borderId="1" xfId="0" applyFont="1" applyFill="1" applyBorder="1" applyAlignment="1">
      <alignment horizontal="center" vertical="center"/>
    </xf>
    <xf numFmtId="0" fontId="26" fillId="2" borderId="1" xfId="0" applyFont="1" applyFill="1" applyBorder="1" applyAlignment="1">
      <alignment horizontal="right" vertical="center" wrapText="1"/>
    </xf>
    <xf numFmtId="0" fontId="24" fillId="4" borderId="25" xfId="0" applyFont="1" applyFill="1" applyBorder="1" applyAlignment="1">
      <alignment horizontal="center" vertical="center" wrapText="1"/>
    </xf>
    <xf numFmtId="0" fontId="24" fillId="4" borderId="26" xfId="0" applyFont="1" applyFill="1" applyBorder="1" applyAlignment="1">
      <alignment horizontal="center" vertical="center" wrapText="1"/>
    </xf>
    <xf numFmtId="0" fontId="23" fillId="0" borderId="0" xfId="0" applyFont="1"/>
    <xf numFmtId="2" fontId="24" fillId="0" borderId="12" xfId="0" applyNumberFormat="1" applyFont="1" applyBorder="1" applyAlignment="1">
      <alignment horizontal="center" vertical="center" wrapText="1"/>
    </xf>
    <xf numFmtId="2" fontId="24" fillId="2" borderId="13" xfId="0" applyNumberFormat="1" applyFont="1" applyFill="1" applyBorder="1" applyAlignment="1">
      <alignment horizontal="center" vertical="center" wrapText="1"/>
    </xf>
    <xf numFmtId="0" fontId="24" fillId="2" borderId="13" xfId="0" applyFont="1" applyFill="1" applyBorder="1" applyAlignment="1">
      <alignment horizontal="center" vertical="center" wrapText="1"/>
    </xf>
    <xf numFmtId="165" fontId="24" fillId="2" borderId="0" xfId="1" applyNumberFormat="1" applyFont="1" applyFill="1" applyBorder="1" applyAlignment="1">
      <alignment horizontal="center" vertical="center"/>
    </xf>
    <xf numFmtId="2" fontId="24" fillId="3" borderId="1" xfId="1" applyNumberFormat="1" applyFont="1" applyFill="1" applyBorder="1" applyAlignment="1">
      <alignment horizontal="center" vertical="center"/>
    </xf>
    <xf numFmtId="165" fontId="24" fillId="3" borderId="1" xfId="1" applyNumberFormat="1" applyFont="1" applyFill="1" applyBorder="1" applyAlignment="1">
      <alignment horizontal="center" vertical="center"/>
    </xf>
    <xf numFmtId="0" fontId="24" fillId="0" borderId="0" xfId="0" applyFont="1"/>
    <xf numFmtId="0" fontId="26" fillId="0" borderId="0" xfId="0" applyFont="1" applyAlignment="1">
      <alignment horizontal="right" vertical="center" wrapText="1"/>
    </xf>
    <xf numFmtId="0" fontId="3" fillId="2" borderId="4" xfId="0" applyFont="1" applyFill="1" applyBorder="1" applyAlignment="1">
      <alignment horizontal="center" vertical="center"/>
    </xf>
    <xf numFmtId="0" fontId="24" fillId="2" borderId="4" xfId="0" applyFont="1" applyFill="1" applyBorder="1" applyAlignment="1">
      <alignment horizontal="center" vertical="center"/>
    </xf>
    <xf numFmtId="0" fontId="25" fillId="0" borderId="11" xfId="0" applyFont="1" applyBorder="1" applyAlignment="1">
      <alignment horizontal="center" vertical="center" wrapText="1"/>
    </xf>
    <xf numFmtId="0" fontId="28" fillId="0" borderId="0" xfId="0" applyFont="1"/>
    <xf numFmtId="0" fontId="27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18" fillId="4" borderId="20" xfId="0" applyFont="1" applyFill="1" applyBorder="1" applyAlignment="1">
      <alignment horizontal="left" vertical="center" wrapText="1"/>
    </xf>
    <xf numFmtId="0" fontId="18" fillId="4" borderId="21" xfId="0" applyFont="1" applyFill="1" applyBorder="1" applyAlignment="1">
      <alignment horizontal="left" vertical="center" wrapText="1"/>
    </xf>
    <xf numFmtId="0" fontId="18" fillId="4" borderId="22" xfId="0" applyFont="1" applyFill="1" applyBorder="1" applyAlignment="1">
      <alignment horizontal="left" vertical="center" wrapText="1"/>
    </xf>
    <xf numFmtId="0" fontId="9" fillId="4" borderId="5" xfId="0" applyFont="1" applyFill="1" applyBorder="1" applyAlignment="1">
      <alignment horizontal="left" vertical="center" wrapText="1"/>
    </xf>
    <xf numFmtId="0" fontId="9" fillId="4" borderId="6" xfId="0" applyFont="1" applyFill="1" applyBorder="1" applyAlignment="1">
      <alignment horizontal="left" vertical="center" wrapText="1"/>
    </xf>
    <xf numFmtId="0" fontId="9" fillId="4" borderId="3" xfId="0" applyFont="1" applyFill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3" fillId="4" borderId="4" xfId="0" applyFont="1" applyFill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25" fillId="0" borderId="7" xfId="0" applyFont="1" applyBorder="1" applyAlignment="1">
      <alignment horizontal="left" vertical="center" wrapText="1"/>
    </xf>
    <xf numFmtId="0" fontId="25" fillId="0" borderId="4" xfId="0" applyFont="1" applyBorder="1" applyAlignment="1">
      <alignment horizontal="left" vertical="center" wrapText="1"/>
    </xf>
    <xf numFmtId="0" fontId="25" fillId="0" borderId="5" xfId="0" applyFont="1" applyBorder="1" applyAlignment="1">
      <alignment horizontal="left" vertical="center" wrapText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colors>
    <mruColors>
      <color rgb="FF993300"/>
      <color rgb="FFFF9900"/>
      <color rgb="FF009900"/>
      <color rgb="FF66FF33"/>
      <color rgb="FF008000"/>
      <color rgb="FF00FF00"/>
      <color rgb="FFFF3300"/>
      <color rgb="FFCCFF33"/>
      <color rgb="FFFFFF99"/>
      <color rgb="FF66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 sz="1200">
              <a:solidFill>
                <a:sysClr val="windowText" lastClr="000000"/>
              </a:solidFill>
            </a:endParaRPr>
          </a:p>
          <a:p>
            <a:pPr>
              <a:defRPr>
                <a:solidFill>
                  <a:sysClr val="windowText" lastClr="000000"/>
                </a:solidFill>
              </a:defRPr>
            </a:pPr>
            <a:r>
              <a:rPr lang="es-ES" sz="1200" b="1">
                <a:solidFill>
                  <a:srgbClr val="993300"/>
                </a:solidFill>
              </a:rPr>
              <a:t>Gráficos</a:t>
            </a:r>
            <a:r>
              <a:rPr lang="es-ES" sz="1200" b="1" baseline="0">
                <a:solidFill>
                  <a:srgbClr val="993300"/>
                </a:solidFill>
              </a:rPr>
              <a:t> 5 y 6: </a:t>
            </a:r>
            <a:r>
              <a:rPr lang="es-ES" sz="1200">
                <a:solidFill>
                  <a:sysClr val="windowText" lastClr="000000"/>
                </a:solidFill>
              </a:rPr>
              <a:t>Diferencias</a:t>
            </a:r>
            <a:r>
              <a:rPr lang="es-ES" sz="1200" baseline="0">
                <a:solidFill>
                  <a:sysClr val="windowText" lastClr="000000"/>
                </a:solidFill>
              </a:rPr>
              <a:t> en la distribución de "</a:t>
            </a:r>
            <a:r>
              <a:rPr lang="es-ES" sz="1200" baseline="0">
                <a:solidFill>
                  <a:srgbClr val="009900"/>
                </a:solidFill>
              </a:rPr>
              <a:t>Tiempo medio de supervivencia vivido SIN evento</a:t>
            </a:r>
            <a:r>
              <a:rPr lang="es-ES" sz="1200" baseline="0">
                <a:solidFill>
                  <a:sysClr val="windowText" lastClr="000000"/>
                </a:solidFill>
              </a:rPr>
              <a:t>, </a:t>
            </a:r>
            <a:r>
              <a:rPr lang="es-ES" sz="1200" baseline="0">
                <a:solidFill>
                  <a:srgbClr val="FFC000"/>
                </a:solidFill>
              </a:rPr>
              <a:t>vivido CON evento</a:t>
            </a:r>
            <a:r>
              <a:rPr lang="es-ES" sz="1200" baseline="0">
                <a:solidFill>
                  <a:sysClr val="windowText" lastClr="000000"/>
                </a:solidFill>
              </a:rPr>
              <a:t>, y </a:t>
            </a:r>
            <a:r>
              <a:rPr lang="es-ES" sz="1200" baseline="0">
                <a:solidFill>
                  <a:srgbClr val="FF0000"/>
                </a:solidFill>
              </a:rPr>
              <a:t>en Mortalidad</a:t>
            </a:r>
            <a:r>
              <a:rPr lang="es-ES" sz="1200" baseline="0">
                <a:solidFill>
                  <a:sysClr val="windowText" lastClr="000000"/>
                </a:solidFill>
              </a:rPr>
              <a:t>" en la Cohorte completa y Subgrupo PDL-L + </a:t>
            </a:r>
            <a:r>
              <a:rPr lang="es-ES" sz="1200" baseline="0">
                <a:solidFill>
                  <a:schemeClr val="bg2">
                    <a:lumMod val="50000"/>
                  </a:schemeClr>
                </a:solidFill>
              </a:rPr>
              <a:t>(ECA JAVELIN bladder 100)</a:t>
            </a:r>
            <a:endParaRPr lang="es-ES" sz="1200">
              <a:solidFill>
                <a:schemeClr val="bg2">
                  <a:lumMod val="50000"/>
                </a:schemeClr>
              </a:solidFill>
            </a:endParaRPr>
          </a:p>
        </c:rich>
      </c:tx>
      <c:layout>
        <c:manualLayout>
          <c:xMode val="edge"/>
          <c:yMode val="edge"/>
          <c:x val="0.12401943696379576"/>
          <c:y val="2.262894937529845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7.7608711812186287E-2"/>
          <c:y val="0.24302391456402767"/>
          <c:w val="0.90374721790300516"/>
          <c:h val="0.5520955949572209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'Gráf 5 y 6, Comparación'!$A$19</c:f>
              <c:strCache>
                <c:ptCount val="1"/>
                <c:pt idx="0">
                  <c:v>tS vivido SIN evento</c:v>
                </c:pt>
              </c:strCache>
            </c:strRef>
          </c:tx>
          <c:spPr>
            <a:solidFill>
              <a:srgbClr val="66FF33"/>
            </a:solidFill>
            <a:ln>
              <a:noFill/>
            </a:ln>
            <a:effectLst/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'Gráf 5 y 6, Comparación'!$C$17:$G$17</c:f>
              <c:strCache>
                <c:ptCount val="5"/>
                <c:pt idx="0">
                  <c:v>Coh competa, Avelumab + Mej Tto Soporte, n= 350</c:v>
                </c:pt>
                <c:pt idx="1">
                  <c:v>Coh completa, Mej Tto Soporte, n= 350</c:v>
                </c:pt>
                <c:pt idx="3">
                  <c:v>SG PDL1+, Avelumab + Mej Tto Soporte, n= 189</c:v>
                </c:pt>
                <c:pt idx="4">
                  <c:v>SG PDL1+, Mej Tto Soporte, n= 169</c:v>
                </c:pt>
              </c:strCache>
            </c:strRef>
          </c:cat>
          <c:val>
            <c:numRef>
              <c:f>'Gráf 5 y 6, Comparación'!$C$19:$G$19</c:f>
              <c:numCache>
                <c:formatCode>0.00</c:formatCode>
                <c:ptCount val="5"/>
                <c:pt idx="0">
                  <c:v>7.6451175406871608</c:v>
                </c:pt>
                <c:pt idx="1">
                  <c:v>5.0336799276672695</c:v>
                </c:pt>
                <c:pt idx="3">
                  <c:v>9.9344706812789507</c:v>
                </c:pt>
                <c:pt idx="4">
                  <c:v>6.6378940232742067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A89-4775-882F-718BEABA558B}"/>
            </c:ext>
          </c:extLst>
        </c:ser>
        <c:ser>
          <c:idx val="1"/>
          <c:order val="1"/>
          <c:tx>
            <c:strRef>
              <c:f>'Gráf 5 y 6, Comparación'!$A$20</c:f>
              <c:strCache>
                <c:ptCount val="1"/>
                <c:pt idx="0">
                  <c:v>tS vivido CON Evento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'Gráf 5 y 6, Comparación'!$C$17:$G$17</c:f>
              <c:strCache>
                <c:ptCount val="5"/>
                <c:pt idx="0">
                  <c:v>Coh competa, Avelumab + Mej Tto Soporte, n= 350</c:v>
                </c:pt>
                <c:pt idx="1">
                  <c:v>Coh completa, Mej Tto Soporte, n= 350</c:v>
                </c:pt>
                <c:pt idx="3">
                  <c:v>SG PDL1+, Avelumab + Mej Tto Soporte, n= 189</c:v>
                </c:pt>
                <c:pt idx="4">
                  <c:v>SG PDL1+, Mej Tto Soporte, n= 169</c:v>
                </c:pt>
              </c:strCache>
            </c:strRef>
          </c:cat>
          <c:val>
            <c:numRef>
              <c:f>'Gráf 5 y 6, Comparación'!$C$20:$G$20</c:f>
              <c:numCache>
                <c:formatCode>0.00</c:formatCode>
                <c:ptCount val="5"/>
                <c:pt idx="0">
                  <c:v>6.9361509294196813</c:v>
                </c:pt>
                <c:pt idx="1">
                  <c:v>7.8842559668542131</c:v>
                </c:pt>
                <c:pt idx="3">
                  <c:v>5.4949723195119198</c:v>
                </c:pt>
                <c:pt idx="4">
                  <c:v>6.5782397469212519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A89-4775-882F-718BEABA558B}"/>
            </c:ext>
          </c:extLst>
        </c:ser>
        <c:ser>
          <c:idx val="2"/>
          <c:order val="2"/>
          <c:tx>
            <c:strRef>
              <c:f>'Gráf 5 y 6, Comparación'!$A$21</c:f>
              <c:strCache>
                <c:ptCount val="1"/>
                <c:pt idx="0">
                  <c:v>t en Mortalidad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'Gráf 5 y 6, Comparación'!$C$17:$G$17</c:f>
              <c:strCache>
                <c:ptCount val="5"/>
                <c:pt idx="0">
                  <c:v>Coh competa, Avelumab + Mej Tto Soporte, n= 350</c:v>
                </c:pt>
                <c:pt idx="1">
                  <c:v>Coh completa, Mej Tto Soporte, n= 350</c:v>
                </c:pt>
                <c:pt idx="3">
                  <c:v>SG PDL1+, Avelumab + Mej Tto Soporte, n= 189</c:v>
                </c:pt>
                <c:pt idx="4">
                  <c:v>SG PDL1+, Mej Tto Soporte, n= 169</c:v>
                </c:pt>
              </c:strCache>
            </c:strRef>
          </c:cat>
          <c:val>
            <c:numRef>
              <c:f>'Gráf 5 y 6, Comparación'!$C$21:$G$21</c:f>
              <c:numCache>
                <c:formatCode>0.00</c:formatCode>
                <c:ptCount val="5"/>
                <c:pt idx="0">
                  <c:v>3.418731529893158</c:v>
                </c:pt>
                <c:pt idx="1">
                  <c:v>5.0820641054785174</c:v>
                </c:pt>
                <c:pt idx="3">
                  <c:v>2.5705569992091295</c:v>
                </c:pt>
                <c:pt idx="4">
                  <c:v>4.7838662298045413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A89-4775-882F-718BEABA55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26157664"/>
        <c:axId val="526164880"/>
      </c:barChart>
      <c:catAx>
        <c:axId val="5261576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 baseline="0">
                    <a:solidFill>
                      <a:sysClr val="windowText" lastClr="000000"/>
                    </a:solidFill>
                  </a:rPr>
                  <a:t>Cohorte completa y Subgrupo PD-L1 +</a:t>
                </a:r>
              </a:p>
            </c:rich>
          </c:tx>
          <c:layout>
            <c:manualLayout>
              <c:xMode val="edge"/>
              <c:yMode val="edge"/>
              <c:x val="0.35348966810994914"/>
              <c:y val="0.8852003153443703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26164880"/>
        <c:crosses val="autoZero"/>
        <c:auto val="1"/>
        <c:lblAlgn val="ctr"/>
        <c:lblOffset val="100"/>
        <c:noMultiLvlLbl val="0"/>
      </c:catAx>
      <c:valAx>
        <c:axId val="526164880"/>
        <c:scaling>
          <c:orientation val="minMax"/>
          <c:max val="1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5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 sz="1050" b="1"/>
                  <a:t>Meses 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5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26157664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9.3685986078471381E-2"/>
          <c:y val="0.92390158775526798"/>
          <c:w val="0.50330141509427673"/>
          <c:h val="5.52111204368787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200" u="sng">
                <a:solidFill>
                  <a:sysClr val="windowText" lastClr="000000"/>
                </a:solidFill>
              </a:rPr>
              <a:t>Cohorte</a:t>
            </a:r>
            <a:r>
              <a:rPr lang="es-ES" sz="1200" u="sng" baseline="0">
                <a:solidFill>
                  <a:sysClr val="windowText" lastClr="000000"/>
                </a:solidFill>
              </a:rPr>
              <a:t> completa</a:t>
            </a:r>
            <a:r>
              <a:rPr lang="es-ES" sz="1200">
                <a:solidFill>
                  <a:sysClr val="windowText" lastClr="000000"/>
                </a:solidFill>
              </a:rPr>
              <a:t>: Tiempos de </a:t>
            </a:r>
            <a:r>
              <a:rPr lang="es-ES" sz="1200">
                <a:solidFill>
                  <a:srgbClr val="009900"/>
                </a:solidFill>
              </a:rPr>
              <a:t>Supervivencia</a:t>
            </a:r>
            <a:r>
              <a:rPr lang="es-ES" sz="1200" baseline="0">
                <a:solidFill>
                  <a:srgbClr val="009900"/>
                </a:solidFill>
              </a:rPr>
              <a:t> vivido sin enfermedad</a:t>
            </a:r>
            <a:r>
              <a:rPr lang="es-ES" sz="1200" baseline="0"/>
              <a:t>, </a:t>
            </a:r>
            <a:r>
              <a:rPr lang="es-ES" sz="1200" baseline="0">
                <a:solidFill>
                  <a:srgbClr val="FF9900"/>
                </a:solidFill>
              </a:rPr>
              <a:t>vivido con enfermedad</a:t>
            </a:r>
            <a:r>
              <a:rPr lang="es-ES" sz="1200" baseline="0"/>
              <a:t> </a:t>
            </a:r>
            <a:r>
              <a:rPr lang="es-ES" sz="1200" baseline="0">
                <a:solidFill>
                  <a:sysClr val="windowText" lastClr="000000"/>
                </a:solidFill>
              </a:rPr>
              <a:t>y </a:t>
            </a:r>
            <a:r>
              <a:rPr lang="es-ES" sz="1200" baseline="0">
                <a:solidFill>
                  <a:srgbClr val="FF0000"/>
                </a:solidFill>
              </a:rPr>
              <a:t>en Mortalidad</a:t>
            </a:r>
            <a:r>
              <a:rPr lang="es-ES" sz="1200" baseline="0"/>
              <a:t>.</a:t>
            </a:r>
            <a:endParaRPr lang="es-ES" sz="12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'CohCom, t sinEnf-conEnf-enMort'!$B$22</c:f>
              <c:strCache>
                <c:ptCount val="1"/>
                <c:pt idx="0">
                  <c:v>tS vivido SIN evento</c:v>
                </c:pt>
              </c:strCache>
            </c:strRef>
          </c:tx>
          <c:spPr>
            <a:solidFill>
              <a:srgbClr val="00FF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'CohCom, t sinEnf-conEnf-enMort'!$C$21:$D$21</c:f>
              <c:strCache>
                <c:ptCount val="2"/>
                <c:pt idx="0">
                  <c:v>meses con Avelumab + Mej Tto Soporte, n= 350</c:v>
                </c:pt>
                <c:pt idx="1">
                  <c:v>meses con Mej Tto Soporte, n= 350</c:v>
                </c:pt>
              </c:strCache>
            </c:strRef>
          </c:cat>
          <c:val>
            <c:numRef>
              <c:f>'CohCom, t sinEnf-conEnf-enMort'!$C$22:$D$22</c:f>
              <c:numCache>
                <c:formatCode>0.0</c:formatCode>
                <c:ptCount val="2"/>
                <c:pt idx="0">
                  <c:v>7.6451175406871608</c:v>
                </c:pt>
                <c:pt idx="1">
                  <c:v>5.0336799276672695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DE-40C7-9BE7-7E6AB4306DC3}"/>
            </c:ext>
          </c:extLst>
        </c:ser>
        <c:ser>
          <c:idx val="1"/>
          <c:order val="1"/>
          <c:tx>
            <c:strRef>
              <c:f>'CohCom, t sinEnf-conEnf-enMort'!$B$23</c:f>
              <c:strCache>
                <c:ptCount val="1"/>
                <c:pt idx="0">
                  <c:v>tS vivido CON Evento</c:v>
                </c:pt>
              </c:strCache>
            </c:strRef>
          </c:tx>
          <c:spPr>
            <a:solidFill>
              <a:srgbClr val="FF99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'CohCom, t sinEnf-conEnf-enMort'!$C$21:$D$21</c:f>
              <c:strCache>
                <c:ptCount val="2"/>
                <c:pt idx="0">
                  <c:v>meses con Avelumab + Mej Tto Soporte, n= 350</c:v>
                </c:pt>
                <c:pt idx="1">
                  <c:v>meses con Mej Tto Soporte, n= 350</c:v>
                </c:pt>
              </c:strCache>
            </c:strRef>
          </c:cat>
          <c:val>
            <c:numRef>
              <c:f>'CohCom, t sinEnf-conEnf-enMort'!$C$23:$D$23</c:f>
              <c:numCache>
                <c:formatCode>0.0</c:formatCode>
                <c:ptCount val="2"/>
                <c:pt idx="0">
                  <c:v>6.9361509294196813</c:v>
                </c:pt>
                <c:pt idx="1">
                  <c:v>7.8842559668542131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8DE-40C7-9BE7-7E6AB4306DC3}"/>
            </c:ext>
          </c:extLst>
        </c:ser>
        <c:ser>
          <c:idx val="2"/>
          <c:order val="2"/>
          <c:tx>
            <c:strRef>
              <c:f>'CohCom, t sinEnf-conEnf-enMort'!$B$24</c:f>
              <c:strCache>
                <c:ptCount val="1"/>
                <c:pt idx="0">
                  <c:v>t en Mortalidad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'CohCom, t sinEnf-conEnf-enMort'!$C$21:$D$21</c:f>
              <c:strCache>
                <c:ptCount val="2"/>
                <c:pt idx="0">
                  <c:v>meses con Avelumab + Mej Tto Soporte, n= 350</c:v>
                </c:pt>
                <c:pt idx="1">
                  <c:v>meses con Mej Tto Soporte, n= 350</c:v>
                </c:pt>
              </c:strCache>
            </c:strRef>
          </c:cat>
          <c:val>
            <c:numRef>
              <c:f>'CohCom, t sinEnf-conEnf-enMort'!$C$24:$D$24</c:f>
              <c:numCache>
                <c:formatCode>0.0</c:formatCode>
                <c:ptCount val="2"/>
                <c:pt idx="0">
                  <c:v>3.418731529893158</c:v>
                </c:pt>
                <c:pt idx="1">
                  <c:v>5.0820641054785174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8DE-40C7-9BE7-7E6AB4306D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57142992"/>
        <c:axId val="757147984"/>
      </c:barChart>
      <c:catAx>
        <c:axId val="7571429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757147984"/>
        <c:crosses val="autoZero"/>
        <c:auto val="1"/>
        <c:lblAlgn val="ctr"/>
        <c:lblOffset val="100"/>
        <c:noMultiLvlLbl val="0"/>
      </c:catAx>
      <c:valAx>
        <c:axId val="757147984"/>
        <c:scaling>
          <c:orientation val="minMax"/>
          <c:max val="1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7571429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200" u="sng">
                <a:solidFill>
                  <a:sysClr val="windowText" lastClr="000000"/>
                </a:solidFill>
              </a:rPr>
              <a:t>Subgrupo</a:t>
            </a:r>
            <a:r>
              <a:rPr lang="es-ES" sz="1200" u="sng" baseline="0">
                <a:solidFill>
                  <a:sysClr val="windowText" lastClr="000000"/>
                </a:solidFill>
              </a:rPr>
              <a:t> PD-L1 +</a:t>
            </a:r>
            <a:r>
              <a:rPr lang="es-ES" sz="1200" baseline="0">
                <a:solidFill>
                  <a:sysClr val="windowText" lastClr="000000"/>
                </a:solidFill>
              </a:rPr>
              <a:t>: </a:t>
            </a:r>
            <a:r>
              <a:rPr lang="es-ES" sz="1200">
                <a:solidFill>
                  <a:sysClr val="windowText" lastClr="000000"/>
                </a:solidFill>
              </a:rPr>
              <a:t>Tiempos de </a:t>
            </a:r>
            <a:r>
              <a:rPr lang="es-ES" sz="1200">
                <a:solidFill>
                  <a:srgbClr val="008000"/>
                </a:solidFill>
              </a:rPr>
              <a:t>Supervivencia</a:t>
            </a:r>
            <a:r>
              <a:rPr lang="es-ES" sz="1200" baseline="0">
                <a:solidFill>
                  <a:srgbClr val="008000"/>
                </a:solidFill>
              </a:rPr>
              <a:t> vivido sin enfermedad</a:t>
            </a:r>
            <a:r>
              <a:rPr lang="es-ES" sz="1200" baseline="0">
                <a:solidFill>
                  <a:sysClr val="windowText" lastClr="000000"/>
                </a:solidFill>
              </a:rPr>
              <a:t>, </a:t>
            </a:r>
            <a:r>
              <a:rPr lang="es-ES" sz="1200" baseline="0">
                <a:solidFill>
                  <a:srgbClr val="FF9900"/>
                </a:solidFill>
              </a:rPr>
              <a:t>vivido con enfermedad </a:t>
            </a:r>
            <a:r>
              <a:rPr lang="es-ES" sz="1200" baseline="0">
                <a:solidFill>
                  <a:sysClr val="windowText" lastClr="000000"/>
                </a:solidFill>
              </a:rPr>
              <a:t>y </a:t>
            </a:r>
            <a:r>
              <a:rPr lang="es-ES" sz="1200" baseline="0">
                <a:solidFill>
                  <a:srgbClr val="FF0000"/>
                </a:solidFill>
              </a:rPr>
              <a:t>en Mortalidad</a:t>
            </a:r>
            <a:endParaRPr lang="es-ES" sz="1200">
              <a:solidFill>
                <a:srgbClr val="FF0000"/>
              </a:solidFill>
            </a:endParaRPr>
          </a:p>
        </c:rich>
      </c:tx>
      <c:layout>
        <c:manualLayout>
          <c:xMode val="edge"/>
          <c:yMode val="edge"/>
          <c:x val="0.11043744531933508"/>
          <c:y val="7.9681274900398405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'PDL1+, t sinEnf-conEnf-enMort'!$B$22</c:f>
              <c:strCache>
                <c:ptCount val="1"/>
                <c:pt idx="0">
                  <c:v>tS vivido SIN evento</c:v>
                </c:pt>
              </c:strCache>
            </c:strRef>
          </c:tx>
          <c:spPr>
            <a:solidFill>
              <a:srgbClr val="00FF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'PDL1+, t sinEnf-conEnf-enMort'!$C$21:$D$21</c:f>
              <c:strCache>
                <c:ptCount val="2"/>
                <c:pt idx="0">
                  <c:v>meses con SG PDL1+, Avelumab + Mej Tto Soporte, n= 189</c:v>
                </c:pt>
                <c:pt idx="1">
                  <c:v>meses con SG PDL1+, Mej Tto Soporte, n= 169</c:v>
                </c:pt>
              </c:strCache>
            </c:strRef>
          </c:cat>
          <c:val>
            <c:numRef>
              <c:f>'PDL1+, t sinEnf-conEnf-enMort'!$C$22:$D$22</c:f>
              <c:numCache>
                <c:formatCode>0.0</c:formatCode>
                <c:ptCount val="2"/>
                <c:pt idx="0">
                  <c:v>9.9344706812789507</c:v>
                </c:pt>
                <c:pt idx="1">
                  <c:v>6.6378940232742067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381-4313-8D33-57175C49E572}"/>
            </c:ext>
          </c:extLst>
        </c:ser>
        <c:ser>
          <c:idx val="1"/>
          <c:order val="1"/>
          <c:tx>
            <c:strRef>
              <c:f>'PDL1+, t sinEnf-conEnf-enMort'!$B$23</c:f>
              <c:strCache>
                <c:ptCount val="1"/>
                <c:pt idx="0">
                  <c:v>tS vivido CON Evento</c:v>
                </c:pt>
              </c:strCache>
            </c:strRef>
          </c:tx>
          <c:spPr>
            <a:solidFill>
              <a:srgbClr val="FF99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'PDL1+, t sinEnf-conEnf-enMort'!$C$21:$D$21</c:f>
              <c:strCache>
                <c:ptCount val="2"/>
                <c:pt idx="0">
                  <c:v>meses con SG PDL1+, Avelumab + Mej Tto Soporte, n= 189</c:v>
                </c:pt>
                <c:pt idx="1">
                  <c:v>meses con SG PDL1+, Mej Tto Soporte, n= 169</c:v>
                </c:pt>
              </c:strCache>
            </c:strRef>
          </c:cat>
          <c:val>
            <c:numRef>
              <c:f>'PDL1+, t sinEnf-conEnf-enMort'!$C$23:$D$23</c:f>
              <c:numCache>
                <c:formatCode>0.0</c:formatCode>
                <c:ptCount val="2"/>
                <c:pt idx="0">
                  <c:v>5.4949723195119198</c:v>
                </c:pt>
                <c:pt idx="1">
                  <c:v>6.5782397469212519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381-4313-8D33-57175C49E572}"/>
            </c:ext>
          </c:extLst>
        </c:ser>
        <c:ser>
          <c:idx val="2"/>
          <c:order val="2"/>
          <c:tx>
            <c:strRef>
              <c:f>'PDL1+, t sinEnf-conEnf-enMort'!$B$24</c:f>
              <c:strCache>
                <c:ptCount val="1"/>
                <c:pt idx="0">
                  <c:v>t en Mortalidad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'PDL1+, t sinEnf-conEnf-enMort'!$C$21:$D$21</c:f>
              <c:strCache>
                <c:ptCount val="2"/>
                <c:pt idx="0">
                  <c:v>meses con SG PDL1+, Avelumab + Mej Tto Soporte, n= 189</c:v>
                </c:pt>
                <c:pt idx="1">
                  <c:v>meses con SG PDL1+, Mej Tto Soporte, n= 169</c:v>
                </c:pt>
              </c:strCache>
            </c:strRef>
          </c:cat>
          <c:val>
            <c:numRef>
              <c:f>'PDL1+, t sinEnf-conEnf-enMort'!$C$24:$D$24</c:f>
              <c:numCache>
                <c:formatCode>0.0</c:formatCode>
                <c:ptCount val="2"/>
                <c:pt idx="0">
                  <c:v>2.5705569992091295</c:v>
                </c:pt>
                <c:pt idx="1">
                  <c:v>4.7838662298045413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381-4313-8D33-57175C49E5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13354016"/>
        <c:axId val="513359840"/>
      </c:barChart>
      <c:catAx>
        <c:axId val="5133540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13359840"/>
        <c:crosses val="autoZero"/>
        <c:auto val="1"/>
        <c:lblAlgn val="ctr"/>
        <c:lblOffset val="100"/>
        <c:noMultiLvlLbl val="0"/>
      </c:catAx>
      <c:valAx>
        <c:axId val="513359840"/>
        <c:scaling>
          <c:orientation val="minMax"/>
          <c:max val="1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133540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352778</xdr:colOff>
      <xdr:row>22</xdr:row>
      <xdr:rowOff>96605</xdr:rowOff>
    </xdr:from>
    <xdr:to>
      <xdr:col>7</xdr:col>
      <xdr:colOff>93738</xdr:colOff>
      <xdr:row>46</xdr:row>
      <xdr:rowOff>97770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67887F27-9229-4179-8C73-F1DAE1E52BB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95688</xdr:colOff>
      <xdr:row>16</xdr:row>
      <xdr:rowOff>180294</xdr:rowOff>
    </xdr:from>
    <xdr:to>
      <xdr:col>11</xdr:col>
      <xdr:colOff>592644</xdr:colOff>
      <xdr:row>38</xdr:row>
      <xdr:rowOff>6358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66675</xdr:colOff>
      <xdr:row>15</xdr:row>
      <xdr:rowOff>180975</xdr:rowOff>
    </xdr:from>
    <xdr:to>
      <xdr:col>11</xdr:col>
      <xdr:colOff>381000</xdr:colOff>
      <xdr:row>38</xdr:row>
      <xdr:rowOff>95250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23D383-E158-4279-83C3-D811357C024A}">
  <dimension ref="A1:J47"/>
  <sheetViews>
    <sheetView zoomScale="70" zoomScaleNormal="70" workbookViewId="0">
      <selection activeCell="I17" sqref="I17"/>
    </sheetView>
  </sheetViews>
  <sheetFormatPr baseColWidth="10" defaultRowHeight="14.5" x14ac:dyDescent="0.35"/>
  <cols>
    <col min="1" max="1" width="12.08984375" customWidth="1"/>
    <col min="2" max="2" width="18" customWidth="1"/>
    <col min="3" max="3" width="17.81640625" customWidth="1"/>
    <col min="4" max="4" width="16.26953125" customWidth="1"/>
    <col min="5" max="5" width="20.1796875" customWidth="1"/>
    <col min="6" max="7" width="16.54296875" customWidth="1"/>
    <col min="8" max="8" width="4.90625" customWidth="1"/>
    <col min="9" max="10" width="12.7265625" customWidth="1"/>
  </cols>
  <sheetData>
    <row r="1" spans="1:10" ht="12.5" customHeight="1" x14ac:dyDescent="0.35"/>
    <row r="2" spans="1:10" x14ac:dyDescent="0.35">
      <c r="A2" s="66" t="s">
        <v>24</v>
      </c>
    </row>
    <row r="3" spans="1:10" x14ac:dyDescent="0.35">
      <c r="A3" s="67" t="s">
        <v>18</v>
      </c>
    </row>
    <row r="4" spans="1:10" s="15" customFormat="1" ht="20" customHeight="1" thickBot="1" x14ac:dyDescent="0.4">
      <c r="C4" s="93" t="s">
        <v>15</v>
      </c>
      <c r="D4" s="92"/>
      <c r="F4" s="94" t="s">
        <v>19</v>
      </c>
      <c r="G4" s="92"/>
      <c r="H4"/>
      <c r="I4"/>
      <c r="J4"/>
    </row>
    <row r="5" spans="1:10" ht="26.5" thickBot="1" x14ac:dyDescent="0.4">
      <c r="B5" s="2"/>
      <c r="C5" s="69" t="s">
        <v>6</v>
      </c>
      <c r="D5" s="69" t="s">
        <v>7</v>
      </c>
      <c r="E5" s="2"/>
      <c r="F5" s="91" t="s">
        <v>6</v>
      </c>
      <c r="G5" s="91" t="s">
        <v>7</v>
      </c>
    </row>
    <row r="6" spans="1:10" x14ac:dyDescent="0.35">
      <c r="B6" s="49" t="s">
        <v>3</v>
      </c>
      <c r="C6" s="89">
        <v>26544</v>
      </c>
      <c r="D6" s="89">
        <v>26394</v>
      </c>
      <c r="E6" s="75" t="s">
        <v>3</v>
      </c>
      <c r="F6" s="90">
        <v>17702</v>
      </c>
      <c r="G6" s="90">
        <v>26553</v>
      </c>
    </row>
    <row r="7" spans="1:10" ht="29" customHeight="1" x14ac:dyDescent="0.35">
      <c r="B7" s="51" t="s">
        <v>23</v>
      </c>
      <c r="C7" s="50">
        <v>11274</v>
      </c>
      <c r="D7" s="50">
        <v>21381</v>
      </c>
      <c r="E7" s="77" t="s">
        <v>20</v>
      </c>
      <c r="F7" s="76">
        <v>9770</v>
      </c>
      <c r="G7" s="76">
        <v>22761</v>
      </c>
    </row>
    <row r="8" spans="1:10" ht="29" customHeight="1" x14ac:dyDescent="0.35">
      <c r="B8" s="51" t="s">
        <v>22</v>
      </c>
      <c r="C8" s="50">
        <v>7423</v>
      </c>
      <c r="D8" s="50">
        <v>18942</v>
      </c>
      <c r="E8" s="77" t="s">
        <v>21</v>
      </c>
      <c r="F8" s="76">
        <v>6528</v>
      </c>
      <c r="G8" s="76">
        <v>19496</v>
      </c>
    </row>
    <row r="9" spans="1:10" ht="15" thickBot="1" x14ac:dyDescent="0.4">
      <c r="E9" s="80"/>
      <c r="F9" s="80"/>
      <c r="G9" s="80"/>
    </row>
    <row r="10" spans="1:10" x14ac:dyDescent="0.35">
      <c r="B10" s="2"/>
      <c r="C10" s="38" t="s">
        <v>8</v>
      </c>
      <c r="D10" s="38" t="s">
        <v>9</v>
      </c>
      <c r="E10" s="87"/>
      <c r="F10" s="81" t="s">
        <v>8</v>
      </c>
      <c r="G10" s="81" t="s">
        <v>9</v>
      </c>
    </row>
    <row r="11" spans="1:10" ht="15" thickBot="1" x14ac:dyDescent="0.4">
      <c r="B11" s="2"/>
      <c r="C11" s="39" t="s">
        <v>1</v>
      </c>
      <c r="D11" s="40" t="s">
        <v>1</v>
      </c>
      <c r="E11" s="87"/>
      <c r="F11" s="82" t="s">
        <v>1</v>
      </c>
      <c r="G11" s="83" t="s">
        <v>1</v>
      </c>
    </row>
    <row r="12" spans="1:10" s="20" customFormat="1" x14ac:dyDescent="0.35">
      <c r="B12" s="42" t="s">
        <v>3</v>
      </c>
      <c r="C12" s="41">
        <v>18</v>
      </c>
      <c r="D12" s="41">
        <v>18</v>
      </c>
      <c r="E12" s="88" t="s">
        <v>3</v>
      </c>
      <c r="F12" s="84">
        <v>18</v>
      </c>
      <c r="G12" s="84">
        <v>18</v>
      </c>
      <c r="H12"/>
      <c r="I12"/>
      <c r="J12"/>
    </row>
    <row r="13" spans="1:10" ht="28.5" customHeight="1" x14ac:dyDescent="0.35">
      <c r="B13" s="42" t="str">
        <f>B7</f>
        <v>Coh competa, Avelumab + Mej Tto Soporte, n= 350</v>
      </c>
      <c r="C13" s="43">
        <f>C7*C12/C6</f>
        <v>7.6451175406871608</v>
      </c>
      <c r="D13" s="43">
        <f>D7*D12/D6</f>
        <v>14.581268470106842</v>
      </c>
      <c r="E13" s="88" t="str">
        <f>E7</f>
        <v>SG PDL1+, Avelumab + Mej Tto Soporte, n= 189</v>
      </c>
      <c r="F13" s="85">
        <f>F7*F12/F6</f>
        <v>9.9344706812789507</v>
      </c>
      <c r="G13" s="85">
        <f>G7*G12/G6</f>
        <v>15.42944300079087</v>
      </c>
    </row>
    <row r="14" spans="1:10" ht="27.5" customHeight="1" x14ac:dyDescent="0.35">
      <c r="B14" s="42" t="str">
        <f>B8</f>
        <v>Coh completa, Mej Tto Soporte, n= 350</v>
      </c>
      <c r="C14" s="22">
        <f>C8*C12/C6</f>
        <v>5.0336799276672695</v>
      </c>
      <c r="D14" s="22">
        <f>D8*D12/D6</f>
        <v>12.917935894521483</v>
      </c>
      <c r="E14" s="88" t="str">
        <f>E8</f>
        <v>SG PDL1+, Mej Tto Soporte, n= 169</v>
      </c>
      <c r="F14" s="86">
        <f>F8*F12/F6</f>
        <v>6.6378940232742067</v>
      </c>
      <c r="G14" s="86">
        <f>G8*G12/G6</f>
        <v>13.216133770195459</v>
      </c>
    </row>
    <row r="15" spans="1:10" ht="15" thickBot="1" x14ac:dyDescent="0.4">
      <c r="A15" s="23"/>
      <c r="B15" s="23"/>
      <c r="C15" s="23"/>
      <c r="D15" s="23"/>
      <c r="E15" s="23"/>
      <c r="F15" s="23"/>
      <c r="G15" s="23"/>
      <c r="H15" s="24"/>
      <c r="I15" s="24"/>
      <c r="J15" s="24"/>
    </row>
    <row r="16" spans="1:10" ht="41.5" customHeight="1" thickBot="1" x14ac:dyDescent="0.4">
      <c r="A16" s="95" t="s">
        <v>28</v>
      </c>
      <c r="B16" s="96"/>
      <c r="C16" s="96"/>
      <c r="D16" s="96"/>
      <c r="E16" s="96"/>
      <c r="F16" s="96"/>
      <c r="G16" s="97"/>
      <c r="H16" s="24"/>
      <c r="I16" s="24"/>
      <c r="J16" s="24"/>
    </row>
    <row r="17" spans="1:10" ht="60" customHeight="1" x14ac:dyDescent="0.35">
      <c r="A17" s="44"/>
      <c r="B17" s="23"/>
      <c r="C17" s="53" t="str">
        <f>B13</f>
        <v>Coh competa, Avelumab + Mej Tto Soporte, n= 350</v>
      </c>
      <c r="D17" s="54" t="str">
        <f>B14</f>
        <v>Coh completa, Mej Tto Soporte, n= 350</v>
      </c>
      <c r="E17" s="23"/>
      <c r="F17" s="78" t="str">
        <f>E13</f>
        <v>SG PDL1+, Avelumab + Mej Tto Soporte, n= 189</v>
      </c>
      <c r="G17" s="79" t="str">
        <f>E14</f>
        <v>SG PDL1+, Mej Tto Soporte, n= 169</v>
      </c>
      <c r="H17" s="23"/>
      <c r="I17" s="23"/>
      <c r="J17" s="23"/>
    </row>
    <row r="18" spans="1:10" ht="15" thickBot="1" x14ac:dyDescent="0.4">
      <c r="A18" s="44"/>
      <c r="B18" s="23"/>
      <c r="C18" s="58" t="str">
        <f>C11</f>
        <v>meses</v>
      </c>
      <c r="D18" s="59" t="str">
        <f>D11</f>
        <v>meses</v>
      </c>
      <c r="E18" s="23"/>
      <c r="F18" s="55" t="str">
        <f>F11</f>
        <v>meses</v>
      </c>
      <c r="G18" s="52" t="str">
        <f>G11</f>
        <v>meses</v>
      </c>
      <c r="H18" s="23"/>
      <c r="I18" s="23"/>
      <c r="J18" s="23"/>
    </row>
    <row r="19" spans="1:10" x14ac:dyDescent="0.35">
      <c r="A19" s="56" t="s">
        <v>11</v>
      </c>
      <c r="B19" s="23"/>
      <c r="C19" s="60">
        <f>C13</f>
        <v>7.6451175406871608</v>
      </c>
      <c r="D19" s="61">
        <f>C14</f>
        <v>5.0336799276672695</v>
      </c>
      <c r="E19" s="23"/>
      <c r="F19" s="60">
        <f>F13</f>
        <v>9.9344706812789507</v>
      </c>
      <c r="G19" s="61">
        <f>F14</f>
        <v>6.6378940232742067</v>
      </c>
      <c r="H19" s="23"/>
      <c r="I19" s="23"/>
      <c r="J19" s="23"/>
    </row>
    <row r="20" spans="1:10" x14ac:dyDescent="0.35">
      <c r="A20" s="45" t="s">
        <v>12</v>
      </c>
      <c r="B20" s="23"/>
      <c r="C20" s="47">
        <f>D13-C13</f>
        <v>6.9361509294196813</v>
      </c>
      <c r="D20" s="48">
        <f>D14-C14</f>
        <v>7.8842559668542131</v>
      </c>
      <c r="E20" s="23"/>
      <c r="F20" s="47">
        <f>G13-F13</f>
        <v>5.4949723195119198</v>
      </c>
      <c r="G20" s="48">
        <f>G14-F14</f>
        <v>6.5782397469212519</v>
      </c>
      <c r="H20" s="23"/>
      <c r="I20" s="23"/>
      <c r="J20" s="23"/>
    </row>
    <row r="21" spans="1:10" ht="15" thickBot="1" x14ac:dyDescent="0.4">
      <c r="A21" s="46" t="s">
        <v>25</v>
      </c>
      <c r="B21" s="23"/>
      <c r="C21" s="62">
        <f>D12-D13</f>
        <v>3.418731529893158</v>
      </c>
      <c r="D21" s="63">
        <f>D12-D14</f>
        <v>5.0820641054785174</v>
      </c>
      <c r="E21" s="23"/>
      <c r="F21" s="62">
        <f>G12-G13</f>
        <v>2.5705569992091295</v>
      </c>
      <c r="G21" s="63">
        <f>G12-G14</f>
        <v>4.7838662298045413</v>
      </c>
      <c r="H21" s="23"/>
      <c r="I21" s="23"/>
      <c r="J21" s="23"/>
    </row>
    <row r="22" spans="1:10" x14ac:dyDescent="0.35">
      <c r="A22" s="57" t="s">
        <v>13</v>
      </c>
      <c r="B22" s="23"/>
      <c r="C22" s="64">
        <f>SUM(C19:C21)</f>
        <v>18</v>
      </c>
      <c r="D22" s="64">
        <f>SUM(D19:D21)</f>
        <v>18</v>
      </c>
      <c r="E22" s="65"/>
      <c r="F22" s="64">
        <f>SUM(F19:F21)</f>
        <v>18</v>
      </c>
      <c r="G22" s="64">
        <f>SUM(G19:G21)</f>
        <v>18</v>
      </c>
      <c r="H22" s="23"/>
      <c r="I22" s="23"/>
      <c r="J22" s="23"/>
    </row>
    <row r="23" spans="1:10" x14ac:dyDescent="0.35">
      <c r="A23" s="23"/>
      <c r="B23" s="23"/>
      <c r="C23" s="23"/>
      <c r="D23" s="23"/>
      <c r="E23" s="23"/>
      <c r="F23" s="23"/>
      <c r="G23" s="23"/>
      <c r="H23" s="23"/>
      <c r="I23" s="23"/>
      <c r="J23" s="23"/>
    </row>
    <row r="24" spans="1:10" x14ac:dyDescent="0.35">
      <c r="A24" s="23"/>
      <c r="B24" s="23"/>
      <c r="C24" s="23"/>
      <c r="D24" s="23"/>
      <c r="E24" s="23"/>
      <c r="F24" s="23"/>
      <c r="G24" s="23"/>
      <c r="H24" s="23"/>
      <c r="I24" s="23"/>
      <c r="J24" s="23"/>
    </row>
    <row r="25" spans="1:10" x14ac:dyDescent="0.35">
      <c r="A25" s="23"/>
      <c r="B25" s="23"/>
      <c r="C25" s="23"/>
      <c r="D25" s="23"/>
      <c r="E25" s="23"/>
      <c r="F25" s="23"/>
      <c r="G25" s="23"/>
      <c r="H25" s="23"/>
      <c r="I25" s="23"/>
      <c r="J25" s="23"/>
    </row>
    <row r="26" spans="1:10" x14ac:dyDescent="0.35">
      <c r="A26" s="23"/>
      <c r="B26" s="23"/>
      <c r="C26" s="23"/>
      <c r="D26" s="23"/>
      <c r="E26" s="23"/>
      <c r="F26" s="23"/>
      <c r="G26" s="23"/>
      <c r="H26" s="23"/>
      <c r="I26" s="23"/>
      <c r="J26" s="23"/>
    </row>
    <row r="27" spans="1:10" x14ac:dyDescent="0.35">
      <c r="A27" s="23"/>
      <c r="B27" s="23"/>
      <c r="C27" s="23"/>
      <c r="D27" s="23"/>
      <c r="E27" s="23"/>
      <c r="F27" s="23"/>
      <c r="G27" s="23"/>
      <c r="H27" s="23"/>
      <c r="I27" s="23"/>
      <c r="J27" s="23"/>
    </row>
    <row r="28" spans="1:10" x14ac:dyDescent="0.35">
      <c r="A28" s="23"/>
      <c r="B28" s="23"/>
      <c r="C28" s="23"/>
      <c r="D28" s="23"/>
      <c r="E28" s="23"/>
      <c r="F28" s="23"/>
      <c r="G28" s="23"/>
      <c r="H28" s="23"/>
      <c r="I28" s="23"/>
      <c r="J28" s="23"/>
    </row>
    <row r="29" spans="1:10" x14ac:dyDescent="0.35">
      <c r="A29" s="23"/>
      <c r="B29" s="23"/>
      <c r="C29" s="23"/>
      <c r="D29" s="23"/>
      <c r="E29" s="23"/>
      <c r="F29" s="23"/>
      <c r="G29" s="23"/>
      <c r="H29" s="23"/>
      <c r="I29" s="23"/>
      <c r="J29" s="23"/>
    </row>
    <row r="30" spans="1:10" x14ac:dyDescent="0.35">
      <c r="A30" s="23"/>
      <c r="B30" s="23"/>
      <c r="C30" s="23"/>
      <c r="D30" s="23"/>
      <c r="E30" s="23"/>
      <c r="F30" s="23"/>
      <c r="G30" s="23"/>
      <c r="H30" s="23"/>
      <c r="I30" s="23"/>
      <c r="J30" s="23"/>
    </row>
    <row r="31" spans="1:10" x14ac:dyDescent="0.35">
      <c r="A31" s="23"/>
      <c r="B31" s="23"/>
      <c r="C31" s="23"/>
      <c r="D31" s="23"/>
      <c r="E31" s="23"/>
      <c r="F31" s="23"/>
      <c r="G31" s="23"/>
      <c r="H31" s="23"/>
      <c r="I31" s="23"/>
      <c r="J31" s="23"/>
    </row>
    <row r="32" spans="1:10" x14ac:dyDescent="0.35">
      <c r="A32" s="23"/>
      <c r="B32" s="23"/>
      <c r="C32" s="23"/>
      <c r="D32" s="23"/>
      <c r="E32" s="23"/>
      <c r="F32" s="23"/>
      <c r="G32" s="23"/>
      <c r="H32" s="23"/>
      <c r="I32" s="23"/>
      <c r="J32" s="23"/>
    </row>
    <row r="33" spans="1:10" x14ac:dyDescent="0.35">
      <c r="A33" s="23"/>
      <c r="B33" s="23"/>
      <c r="C33" s="23"/>
      <c r="D33" s="23"/>
      <c r="E33" s="23"/>
      <c r="F33" s="23"/>
      <c r="G33" s="23"/>
      <c r="H33" s="23"/>
      <c r="I33" s="23"/>
      <c r="J33" s="23"/>
    </row>
    <row r="34" spans="1:10" x14ac:dyDescent="0.35">
      <c r="A34" s="23"/>
      <c r="B34" s="23"/>
      <c r="C34" s="23"/>
      <c r="D34" s="23"/>
      <c r="E34" s="23"/>
      <c r="F34" s="23"/>
      <c r="G34" s="23"/>
      <c r="H34" s="23"/>
      <c r="I34" s="23"/>
      <c r="J34" s="23"/>
    </row>
    <row r="35" spans="1:10" x14ac:dyDescent="0.35">
      <c r="A35" s="23"/>
      <c r="B35" s="23"/>
      <c r="C35" s="23"/>
      <c r="D35" s="23"/>
      <c r="E35" s="23"/>
      <c r="F35" s="23"/>
      <c r="G35" s="23"/>
      <c r="H35" s="23"/>
      <c r="I35" s="23"/>
      <c r="J35" s="23"/>
    </row>
    <row r="36" spans="1:10" x14ac:dyDescent="0.35">
      <c r="A36" s="23"/>
      <c r="B36" s="23"/>
      <c r="C36" s="23"/>
      <c r="D36" s="23"/>
      <c r="E36" s="23"/>
      <c r="F36" s="23"/>
      <c r="G36" s="23"/>
      <c r="H36" s="23"/>
      <c r="I36" s="23"/>
      <c r="J36" s="23"/>
    </row>
    <row r="37" spans="1:10" x14ac:dyDescent="0.35">
      <c r="A37" s="23"/>
      <c r="B37" s="23"/>
      <c r="C37" s="23"/>
      <c r="D37" s="23"/>
      <c r="E37" s="23"/>
      <c r="F37" s="23"/>
      <c r="G37" s="23"/>
      <c r="H37" s="23"/>
      <c r="I37" s="23"/>
      <c r="J37" s="23"/>
    </row>
    <row r="38" spans="1:10" x14ac:dyDescent="0.35">
      <c r="A38" s="23"/>
      <c r="B38" s="23"/>
      <c r="C38" s="23"/>
      <c r="D38" s="23"/>
      <c r="E38" s="23"/>
      <c r="F38" s="23"/>
      <c r="G38" s="23"/>
      <c r="H38" s="23"/>
      <c r="I38" s="23"/>
      <c r="J38" s="23"/>
    </row>
    <row r="39" spans="1:10" x14ac:dyDescent="0.35">
      <c r="A39" s="23"/>
      <c r="B39" s="23"/>
      <c r="C39" s="23"/>
      <c r="D39" s="23"/>
      <c r="E39" s="23"/>
      <c r="F39" s="23"/>
      <c r="G39" s="23"/>
      <c r="H39" s="23"/>
      <c r="I39" s="23"/>
      <c r="J39" s="23"/>
    </row>
    <row r="40" spans="1:10" x14ac:dyDescent="0.35">
      <c r="A40" s="23"/>
      <c r="B40" s="23"/>
      <c r="C40" s="23"/>
      <c r="D40" s="23"/>
      <c r="E40" s="23"/>
      <c r="F40" s="23"/>
      <c r="G40" s="23"/>
      <c r="H40" s="23"/>
      <c r="I40" s="23"/>
      <c r="J40" s="23"/>
    </row>
    <row r="41" spans="1:10" x14ac:dyDescent="0.35">
      <c r="A41" s="23"/>
      <c r="B41" s="23"/>
      <c r="C41" s="23"/>
      <c r="D41" s="23"/>
      <c r="E41" s="23"/>
      <c r="F41" s="23"/>
      <c r="G41" s="23"/>
      <c r="H41" s="23"/>
      <c r="I41" s="23"/>
      <c r="J41" s="23"/>
    </row>
    <row r="42" spans="1:10" x14ac:dyDescent="0.35">
      <c r="A42" s="23"/>
      <c r="B42" s="23"/>
      <c r="C42" s="23"/>
      <c r="D42" s="23"/>
      <c r="E42" s="23"/>
      <c r="F42" s="23"/>
      <c r="G42" s="23"/>
      <c r="H42" s="23"/>
      <c r="I42" s="23"/>
      <c r="J42" s="23"/>
    </row>
    <row r="43" spans="1:10" x14ac:dyDescent="0.35">
      <c r="A43" s="23"/>
      <c r="B43" s="23"/>
      <c r="C43" s="23"/>
      <c r="D43" s="23"/>
      <c r="E43" s="23"/>
      <c r="F43" s="23"/>
      <c r="G43" s="23"/>
      <c r="H43" s="23"/>
      <c r="I43" s="23"/>
      <c r="J43" s="23"/>
    </row>
    <row r="44" spans="1:10" x14ac:dyDescent="0.35">
      <c r="A44" s="23"/>
      <c r="B44" s="23"/>
      <c r="C44" s="23"/>
      <c r="D44" s="23"/>
      <c r="E44" s="23"/>
      <c r="F44" s="23"/>
      <c r="G44" s="23"/>
      <c r="H44" s="23"/>
      <c r="I44" s="23"/>
      <c r="J44" s="23"/>
    </row>
    <row r="45" spans="1:10" ht="6.75" customHeight="1" x14ac:dyDescent="0.35">
      <c r="A45" s="23"/>
      <c r="B45" s="23"/>
      <c r="C45" s="23"/>
      <c r="D45" s="23"/>
      <c r="E45" s="23"/>
      <c r="F45" s="23"/>
      <c r="G45" s="23"/>
      <c r="H45" s="23"/>
      <c r="I45" s="23"/>
      <c r="J45" s="23"/>
    </row>
    <row r="46" spans="1:10" x14ac:dyDescent="0.35">
      <c r="A46" s="23"/>
      <c r="B46" s="23"/>
      <c r="C46" s="23"/>
      <c r="D46" s="23"/>
      <c r="E46" s="23"/>
      <c r="F46" s="23"/>
      <c r="G46" s="23"/>
      <c r="H46" s="23"/>
    </row>
    <row r="47" spans="1:10" x14ac:dyDescent="0.35">
      <c r="A47" s="23"/>
      <c r="B47" s="23"/>
      <c r="C47" s="23"/>
      <c r="D47" s="23"/>
      <c r="E47" s="23"/>
      <c r="F47" s="23"/>
      <c r="G47" s="23"/>
      <c r="H47" s="23"/>
    </row>
  </sheetData>
  <mergeCells count="1">
    <mergeCell ref="A16:G16"/>
  </mergeCells>
  <pageMargins left="0.7" right="0.7" top="0.75" bottom="0.75" header="0.3" footer="0.3"/>
  <pageSetup paperSize="9" orientation="portrait" r:id="rId1"/>
  <ignoredErrors>
    <ignoredError sqref="E13:E14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4"/>
  <sheetViews>
    <sheetView tabSelected="1" zoomScale="70" zoomScaleNormal="70" workbookViewId="0">
      <selection activeCell="L11" sqref="L11"/>
    </sheetView>
  </sheetViews>
  <sheetFormatPr baseColWidth="10" defaultRowHeight="14.5" x14ac:dyDescent="0.35"/>
  <cols>
    <col min="1" max="1" width="15.7265625" customWidth="1"/>
    <col min="2" max="2" width="32.6328125" customWidth="1"/>
    <col min="3" max="4" width="20.7265625" customWidth="1"/>
    <col min="5" max="5" width="4.54296875" customWidth="1"/>
    <col min="7" max="7" width="11.54296875" customWidth="1"/>
  </cols>
  <sheetData>
    <row r="1" spans="1:11" ht="6" customHeight="1" thickBot="1" x14ac:dyDescent="0.4"/>
    <row r="2" spans="1:11" ht="21" customHeight="1" thickBot="1" x14ac:dyDescent="0.4">
      <c r="A2" s="101" t="s">
        <v>14</v>
      </c>
      <c r="B2" s="102"/>
      <c r="C2" s="102"/>
      <c r="D2" s="102"/>
      <c r="E2" s="102"/>
      <c r="F2" s="102"/>
      <c r="G2" s="102"/>
      <c r="H2" s="102"/>
      <c r="I2" s="102"/>
      <c r="J2" s="102"/>
      <c r="K2" s="103"/>
    </row>
    <row r="3" spans="1:11" ht="17.5" customHeight="1" x14ac:dyDescent="0.35">
      <c r="A3" s="104" t="s">
        <v>5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</row>
    <row r="4" spans="1:11" ht="8.25" customHeight="1" x14ac:dyDescent="0.35"/>
    <row r="5" spans="1:11" x14ac:dyDescent="0.35">
      <c r="A5" s="66" t="s">
        <v>24</v>
      </c>
    </row>
    <row r="6" spans="1:11" s="15" customFormat="1" ht="15" thickBot="1" x14ac:dyDescent="0.4">
      <c r="A6" s="67" t="s">
        <v>18</v>
      </c>
      <c r="B6" s="1"/>
      <c r="C6" s="1"/>
    </row>
    <row r="7" spans="1:11" ht="15" thickBot="1" x14ac:dyDescent="0.4">
      <c r="B7" s="2"/>
      <c r="C7" s="16" t="s">
        <v>6</v>
      </c>
      <c r="D7" s="16" t="s">
        <v>7</v>
      </c>
      <c r="G7" s="11" t="s">
        <v>0</v>
      </c>
      <c r="H7" s="13" t="s">
        <v>1</v>
      </c>
      <c r="I7" s="2"/>
      <c r="J7" s="2"/>
    </row>
    <row r="8" spans="1:11" x14ac:dyDescent="0.35">
      <c r="A8" s="2"/>
      <c r="B8" s="68" t="s">
        <v>3</v>
      </c>
      <c r="C8" s="3">
        <v>26544</v>
      </c>
      <c r="D8" s="3">
        <v>26394</v>
      </c>
      <c r="G8" s="12">
        <v>1</v>
      </c>
      <c r="H8" s="14">
        <v>18</v>
      </c>
      <c r="I8" s="2"/>
      <c r="J8" s="2"/>
    </row>
    <row r="9" spans="1:11" ht="14.5" customHeight="1" x14ac:dyDescent="0.35">
      <c r="A9" s="105" t="s">
        <v>15</v>
      </c>
      <c r="B9" s="34" t="s">
        <v>16</v>
      </c>
      <c r="C9" s="50">
        <v>11274</v>
      </c>
      <c r="D9" s="50">
        <v>21381</v>
      </c>
      <c r="G9" s="5"/>
      <c r="H9" s="6" t="s">
        <v>2</v>
      </c>
      <c r="I9" s="33">
        <f>H8*G8</f>
        <v>18</v>
      </c>
      <c r="J9" s="7" t="str">
        <f>H7</f>
        <v>meses</v>
      </c>
    </row>
    <row r="10" spans="1:11" x14ac:dyDescent="0.35">
      <c r="A10" s="105"/>
      <c r="B10" s="34" t="s">
        <v>17</v>
      </c>
      <c r="C10" s="73">
        <v>7423</v>
      </c>
      <c r="D10" s="73">
        <v>18942</v>
      </c>
    </row>
    <row r="11" spans="1:11" ht="15" thickBot="1" x14ac:dyDescent="0.4"/>
    <row r="12" spans="1:11" x14ac:dyDescent="0.35">
      <c r="B12" s="2"/>
      <c r="C12" s="17" t="s">
        <v>8</v>
      </c>
      <c r="D12" s="17" t="s">
        <v>9</v>
      </c>
    </row>
    <row r="13" spans="1:11" ht="15" thickBot="1" x14ac:dyDescent="0.4">
      <c r="B13" s="2"/>
      <c r="C13" s="18" t="s">
        <v>1</v>
      </c>
      <c r="D13" s="19" t="s">
        <v>1</v>
      </c>
    </row>
    <row r="14" spans="1:11" s="20" customFormat="1" ht="20.25" customHeight="1" x14ac:dyDescent="0.3">
      <c r="A14" s="2"/>
      <c r="B14" s="68" t="s">
        <v>3</v>
      </c>
      <c r="C14" s="21">
        <f>I9</f>
        <v>18</v>
      </c>
      <c r="D14" s="21">
        <f>I9</f>
        <v>18</v>
      </c>
    </row>
    <row r="15" spans="1:11" ht="14.5" customHeight="1" x14ac:dyDescent="0.35">
      <c r="A15" s="105" t="s">
        <v>15</v>
      </c>
      <c r="B15" s="72" t="str">
        <f>B9</f>
        <v>Avelumab + Mej Tto Soporte, n= 350</v>
      </c>
      <c r="C15" s="22">
        <f>C9*C14/C8</f>
        <v>7.6451175406871608</v>
      </c>
      <c r="D15" s="22">
        <f>D9*D14/D8</f>
        <v>14.581268470106842</v>
      </c>
    </row>
    <row r="16" spans="1:11" x14ac:dyDescent="0.35">
      <c r="A16" s="105"/>
      <c r="B16" s="72" t="str">
        <f>B10</f>
        <v>Mej Tto Soporte, n= 350</v>
      </c>
      <c r="C16" s="22">
        <f>C10*C14/C8</f>
        <v>5.0336799276672695</v>
      </c>
      <c r="D16" s="22">
        <f>D10*D14/D8</f>
        <v>12.917935894521483</v>
      </c>
    </row>
    <row r="17" spans="1:12" x14ac:dyDescent="0.35">
      <c r="A17" s="23"/>
      <c r="B17" s="23"/>
      <c r="C17" s="24"/>
      <c r="D17" s="24"/>
      <c r="E17" s="23"/>
      <c r="F17" s="23"/>
      <c r="G17" s="23"/>
      <c r="H17" s="23"/>
      <c r="I17" s="23"/>
      <c r="J17" s="23"/>
      <c r="K17" s="23"/>
      <c r="L17" s="23"/>
    </row>
    <row r="18" spans="1:12" ht="44.25" customHeight="1" x14ac:dyDescent="0.35">
      <c r="A18" s="98" t="s">
        <v>26</v>
      </c>
      <c r="B18" s="99"/>
      <c r="C18" s="99"/>
      <c r="D18" s="100"/>
      <c r="E18" s="23"/>
      <c r="F18" s="23"/>
      <c r="G18" s="23"/>
      <c r="H18" s="23"/>
      <c r="I18" s="23"/>
      <c r="J18" s="23"/>
      <c r="K18" s="23"/>
      <c r="L18" s="23"/>
    </row>
    <row r="19" spans="1:12" ht="31.5" customHeight="1" x14ac:dyDescent="0.35">
      <c r="A19" s="8"/>
      <c r="B19" s="23"/>
      <c r="C19" s="25" t="str">
        <f>B9</f>
        <v>Avelumab + Mej Tto Soporte, n= 350</v>
      </c>
      <c r="D19" s="25" t="str">
        <f>B10</f>
        <v>Mej Tto Soporte, n= 350</v>
      </c>
      <c r="E19" s="23"/>
      <c r="F19" s="23"/>
      <c r="G19" s="23"/>
      <c r="H19" s="23"/>
      <c r="I19" s="23"/>
      <c r="J19" s="23"/>
      <c r="K19" s="23"/>
      <c r="L19" s="23"/>
    </row>
    <row r="20" spans="1:12" x14ac:dyDescent="0.35">
      <c r="A20" s="9" t="s">
        <v>4</v>
      </c>
      <c r="B20" s="23"/>
      <c r="C20" s="26" t="s">
        <v>10</v>
      </c>
      <c r="D20" s="26" t="s">
        <v>10</v>
      </c>
      <c r="E20" s="23"/>
      <c r="F20" s="23"/>
      <c r="G20" s="23"/>
      <c r="H20" s="23"/>
      <c r="I20" s="23"/>
      <c r="J20" s="23"/>
      <c r="K20" s="23"/>
      <c r="L20" s="23"/>
    </row>
    <row r="21" spans="1:12" ht="34.5" customHeight="1" x14ac:dyDescent="0.35">
      <c r="A21" s="10" t="str">
        <f>CONCATENATE(H8," ",H7)</f>
        <v>18 meses</v>
      </c>
      <c r="B21" s="23"/>
      <c r="C21" s="32" t="str">
        <f>CONCATENATE(H7," ","con"," ",B15)</f>
        <v>meses con Avelumab + Mej Tto Soporte, n= 350</v>
      </c>
      <c r="D21" s="32" t="str">
        <f>CONCATENATE(H7," ","con"," ",B16)</f>
        <v>meses con Mej Tto Soporte, n= 350</v>
      </c>
      <c r="E21" s="23"/>
      <c r="F21" s="23"/>
      <c r="G21" s="23"/>
      <c r="H21" s="23"/>
      <c r="I21" s="23"/>
      <c r="J21" s="23"/>
      <c r="K21" s="23"/>
      <c r="L21" s="23"/>
    </row>
    <row r="22" spans="1:12" x14ac:dyDescent="0.35">
      <c r="A22" s="23"/>
      <c r="B22" s="27" t="s">
        <v>11</v>
      </c>
      <c r="C22" s="35">
        <f>C15</f>
        <v>7.6451175406871608</v>
      </c>
      <c r="D22" s="35">
        <f>C16</f>
        <v>5.0336799276672695</v>
      </c>
      <c r="E22" s="23"/>
      <c r="F22" s="23"/>
      <c r="G22" s="23"/>
      <c r="H22" s="23"/>
      <c r="I22" s="23"/>
      <c r="J22" s="23"/>
      <c r="K22" s="23"/>
      <c r="L22" s="23"/>
    </row>
    <row r="23" spans="1:12" x14ac:dyDescent="0.35">
      <c r="A23" s="23"/>
      <c r="B23" s="28" t="s">
        <v>12</v>
      </c>
      <c r="C23" s="36">
        <f>D15-C15</f>
        <v>6.9361509294196813</v>
      </c>
      <c r="D23" s="36">
        <f>D16-C16</f>
        <v>7.8842559668542131</v>
      </c>
      <c r="E23" s="23"/>
      <c r="F23" s="23"/>
      <c r="G23" s="23"/>
      <c r="H23" s="23"/>
      <c r="I23" s="23"/>
      <c r="J23" s="23"/>
      <c r="K23" s="23"/>
      <c r="L23" s="23"/>
    </row>
    <row r="24" spans="1:12" x14ac:dyDescent="0.35">
      <c r="A24" s="23"/>
      <c r="B24" s="29" t="s">
        <v>25</v>
      </c>
      <c r="C24" s="37">
        <f>D14-D15</f>
        <v>3.418731529893158</v>
      </c>
      <c r="D24" s="37">
        <f>D14-D16</f>
        <v>5.0820641054785174</v>
      </c>
      <c r="E24" s="23"/>
      <c r="F24" s="23"/>
      <c r="G24" s="23"/>
      <c r="H24" s="23"/>
      <c r="I24" s="23"/>
      <c r="J24" s="23"/>
      <c r="K24" s="23"/>
      <c r="L24" s="23"/>
    </row>
    <row r="25" spans="1:12" x14ac:dyDescent="0.35">
      <c r="A25" s="30" t="s">
        <v>13</v>
      </c>
      <c r="B25" s="23"/>
      <c r="C25" s="31">
        <f>SUM(C22:C24)</f>
        <v>18</v>
      </c>
      <c r="D25" s="31">
        <f>SUM(D22:D24)</f>
        <v>18</v>
      </c>
      <c r="E25" s="23"/>
      <c r="F25" s="23"/>
      <c r="G25" s="23"/>
      <c r="H25" s="23"/>
      <c r="I25" s="23"/>
      <c r="J25" s="23"/>
      <c r="K25" s="23"/>
      <c r="L25" s="23"/>
    </row>
    <row r="26" spans="1:12" x14ac:dyDescent="0.35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</row>
    <row r="27" spans="1:12" x14ac:dyDescent="0.35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</row>
    <row r="28" spans="1:12" x14ac:dyDescent="0.35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</row>
    <row r="29" spans="1:12" x14ac:dyDescent="0.35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</row>
    <row r="30" spans="1:12" x14ac:dyDescent="0.35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</row>
    <row r="31" spans="1:12" x14ac:dyDescent="0.35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</row>
    <row r="32" spans="1:12" x14ac:dyDescent="0.35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</row>
    <row r="33" spans="1:12" x14ac:dyDescent="0.35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</row>
    <row r="34" spans="1:12" x14ac:dyDescent="0.35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</row>
    <row r="35" spans="1:12" x14ac:dyDescent="0.35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</row>
    <row r="36" spans="1:12" x14ac:dyDescent="0.35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</row>
    <row r="37" spans="1:12" x14ac:dyDescent="0.35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</row>
    <row r="38" spans="1:12" x14ac:dyDescent="0.35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</row>
    <row r="39" spans="1:12" x14ac:dyDescent="0.35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</row>
    <row r="40" spans="1:12" x14ac:dyDescent="0.35">
      <c r="A40" s="23"/>
      <c r="B40" s="23"/>
      <c r="C40" s="23"/>
      <c r="D40" s="23"/>
      <c r="E40" s="23"/>
    </row>
    <row r="41" spans="1:12" x14ac:dyDescent="0.35">
      <c r="A41" s="23"/>
      <c r="B41" s="23"/>
      <c r="C41" s="23"/>
      <c r="D41" s="23"/>
      <c r="E41" s="23"/>
    </row>
    <row r="42" spans="1:12" x14ac:dyDescent="0.35">
      <c r="A42" s="23"/>
      <c r="B42" s="23"/>
      <c r="C42" s="23"/>
      <c r="D42" s="23"/>
      <c r="E42" s="23"/>
    </row>
    <row r="43" spans="1:12" x14ac:dyDescent="0.35">
      <c r="A43" s="23"/>
      <c r="B43" s="23"/>
      <c r="C43" s="23"/>
      <c r="D43" s="23"/>
      <c r="E43" s="23"/>
    </row>
    <row r="44" spans="1:12" x14ac:dyDescent="0.35">
      <c r="A44" s="23"/>
      <c r="B44" s="23"/>
      <c r="C44" s="23"/>
      <c r="D44" s="23"/>
      <c r="E44" s="23"/>
    </row>
    <row r="45" spans="1:12" x14ac:dyDescent="0.35">
      <c r="A45" s="23"/>
      <c r="B45" s="23"/>
      <c r="C45" s="23"/>
      <c r="D45" s="23"/>
      <c r="E45" s="23"/>
    </row>
    <row r="46" spans="1:12" x14ac:dyDescent="0.35">
      <c r="A46" s="23"/>
      <c r="B46" s="23"/>
      <c r="C46" s="23"/>
      <c r="D46" s="23"/>
      <c r="E46" s="23"/>
    </row>
    <row r="47" spans="1:12" x14ac:dyDescent="0.35">
      <c r="A47" s="23"/>
      <c r="B47" s="23"/>
      <c r="C47" s="23"/>
      <c r="D47" s="23"/>
      <c r="E47" s="23"/>
    </row>
    <row r="48" spans="1:12" ht="6.75" customHeight="1" x14ac:dyDescent="0.35">
      <c r="A48" s="23"/>
      <c r="B48" s="23"/>
      <c r="C48" s="23"/>
      <c r="D48" s="23"/>
      <c r="E48" s="23"/>
    </row>
    <row r="49" spans="1:5" x14ac:dyDescent="0.35">
      <c r="A49" s="23"/>
      <c r="B49" s="23"/>
      <c r="C49" s="23"/>
      <c r="D49" s="23"/>
      <c r="E49" s="23"/>
    </row>
    <row r="50" spans="1:5" x14ac:dyDescent="0.35">
      <c r="A50" s="23"/>
      <c r="B50" s="23"/>
      <c r="C50" s="23"/>
      <c r="D50" s="23"/>
      <c r="E50" s="23"/>
    </row>
    <row r="51" spans="1:5" x14ac:dyDescent="0.35">
      <c r="A51" s="23"/>
      <c r="B51" s="23"/>
      <c r="C51" s="23"/>
      <c r="D51" s="23"/>
      <c r="E51" s="23"/>
    </row>
    <row r="52" spans="1:5" x14ac:dyDescent="0.35">
      <c r="A52" s="23"/>
      <c r="B52" s="23"/>
      <c r="C52" s="23"/>
      <c r="D52" s="23"/>
      <c r="E52" s="23"/>
    </row>
    <row r="53" spans="1:5" x14ac:dyDescent="0.35">
      <c r="A53" s="23"/>
      <c r="B53" s="23"/>
      <c r="C53" s="23"/>
      <c r="D53" s="23"/>
      <c r="E53" s="23"/>
    </row>
    <row r="54" spans="1:5" x14ac:dyDescent="0.35">
      <c r="A54" s="23"/>
      <c r="B54" s="23"/>
      <c r="C54" s="23"/>
      <c r="D54" s="23"/>
      <c r="E54" s="23"/>
    </row>
  </sheetData>
  <mergeCells count="5">
    <mergeCell ref="A18:D18"/>
    <mergeCell ref="A2:K2"/>
    <mergeCell ref="A3:K3"/>
    <mergeCell ref="A9:A10"/>
    <mergeCell ref="A15:A16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54"/>
  <sheetViews>
    <sheetView topLeftCell="A7" zoomScale="70" zoomScaleNormal="70" workbookViewId="0">
      <selection activeCell="B24" sqref="B24"/>
    </sheetView>
  </sheetViews>
  <sheetFormatPr baseColWidth="10" defaultRowHeight="14.5" x14ac:dyDescent="0.35"/>
  <cols>
    <col min="1" max="1" width="15.54296875" customWidth="1"/>
    <col min="2" max="2" width="36.90625" customWidth="1"/>
    <col min="3" max="4" width="21.81640625" customWidth="1"/>
    <col min="5" max="5" width="4.54296875" customWidth="1"/>
    <col min="7" max="7" width="11.54296875" customWidth="1"/>
  </cols>
  <sheetData>
    <row r="1" spans="1:11" ht="6" customHeight="1" thickBot="1" x14ac:dyDescent="0.4"/>
    <row r="2" spans="1:11" ht="21" customHeight="1" thickBot="1" x14ac:dyDescent="0.4">
      <c r="A2" s="101" t="s">
        <v>14</v>
      </c>
      <c r="B2" s="102"/>
      <c r="C2" s="102"/>
      <c r="D2" s="102"/>
      <c r="E2" s="102"/>
      <c r="F2" s="102"/>
      <c r="G2" s="102"/>
      <c r="H2" s="102"/>
      <c r="I2" s="102"/>
      <c r="J2" s="102"/>
      <c r="K2" s="103"/>
    </row>
    <row r="3" spans="1:11" ht="17.25" customHeight="1" x14ac:dyDescent="0.35">
      <c r="A3" s="104" t="s">
        <v>5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</row>
    <row r="4" spans="1:11" ht="8.25" customHeight="1" x14ac:dyDescent="0.35"/>
    <row r="5" spans="1:11" x14ac:dyDescent="0.35">
      <c r="A5" s="66" t="s">
        <v>24</v>
      </c>
    </row>
    <row r="6" spans="1:11" s="15" customFormat="1" ht="15" thickBot="1" x14ac:dyDescent="0.4">
      <c r="A6" s="67" t="s">
        <v>18</v>
      </c>
      <c r="B6" s="1"/>
      <c r="C6" s="1"/>
    </row>
    <row r="7" spans="1:11" ht="15" thickBot="1" x14ac:dyDescent="0.4">
      <c r="B7" s="2"/>
      <c r="C7" s="69" t="s">
        <v>6</v>
      </c>
      <c r="D7" s="69" t="s">
        <v>7</v>
      </c>
      <c r="G7" s="11" t="s">
        <v>0</v>
      </c>
      <c r="H7" s="13" t="s">
        <v>1</v>
      </c>
      <c r="I7" s="2"/>
      <c r="J7" s="2"/>
    </row>
    <row r="8" spans="1:11" x14ac:dyDescent="0.35">
      <c r="A8" s="70"/>
      <c r="B8" s="68" t="s">
        <v>3</v>
      </c>
      <c r="C8" s="3">
        <v>17702</v>
      </c>
      <c r="D8" s="3">
        <v>26553</v>
      </c>
      <c r="G8" s="12">
        <v>1</v>
      </c>
      <c r="H8" s="14">
        <v>18</v>
      </c>
      <c r="I8" s="2"/>
      <c r="J8" s="2"/>
    </row>
    <row r="9" spans="1:11" ht="14.5" customHeight="1" x14ac:dyDescent="0.35">
      <c r="A9" s="106" t="s">
        <v>19</v>
      </c>
      <c r="B9" s="74" t="s">
        <v>20</v>
      </c>
      <c r="C9" s="50">
        <v>9770</v>
      </c>
      <c r="D9" s="50">
        <v>22761</v>
      </c>
      <c r="G9" s="5"/>
      <c r="H9" s="6" t="s">
        <v>2</v>
      </c>
      <c r="I9" s="71">
        <f>H8*G8</f>
        <v>18</v>
      </c>
      <c r="J9" s="7" t="str">
        <f>H7</f>
        <v>meses</v>
      </c>
    </row>
    <row r="10" spans="1:11" x14ac:dyDescent="0.35">
      <c r="A10" s="107"/>
      <c r="B10" s="74" t="s">
        <v>21</v>
      </c>
      <c r="C10" s="73">
        <v>6528</v>
      </c>
      <c r="D10" s="73">
        <v>19496</v>
      </c>
    </row>
    <row r="11" spans="1:11" ht="15" thickBot="1" x14ac:dyDescent="0.4"/>
    <row r="12" spans="1:11" x14ac:dyDescent="0.35">
      <c r="B12" s="2"/>
      <c r="C12" s="17" t="s">
        <v>8</v>
      </c>
      <c r="D12" s="17" t="s">
        <v>9</v>
      </c>
    </row>
    <row r="13" spans="1:11" ht="15" thickBot="1" x14ac:dyDescent="0.4">
      <c r="B13" s="2"/>
      <c r="C13" s="18" t="s">
        <v>1</v>
      </c>
      <c r="D13" s="19" t="s">
        <v>1</v>
      </c>
    </row>
    <row r="14" spans="1:11" s="20" customFormat="1" ht="20.25" customHeight="1" x14ac:dyDescent="0.3">
      <c r="A14" s="2"/>
      <c r="B14" s="4" t="s">
        <v>3</v>
      </c>
      <c r="C14" s="21">
        <f>I9</f>
        <v>18</v>
      </c>
      <c r="D14" s="21">
        <f>I9</f>
        <v>18</v>
      </c>
    </row>
    <row r="15" spans="1:11" ht="14.5" customHeight="1" x14ac:dyDescent="0.35">
      <c r="A15" s="108" t="s">
        <v>19</v>
      </c>
      <c r="B15" s="74" t="str">
        <f>B9</f>
        <v>SG PDL1+, Avelumab + Mej Tto Soporte, n= 189</v>
      </c>
      <c r="C15" s="22">
        <f>C9*C14/C8</f>
        <v>9.9344706812789507</v>
      </c>
      <c r="D15" s="22">
        <f>D9*D14/D8</f>
        <v>15.42944300079087</v>
      </c>
    </row>
    <row r="16" spans="1:11" x14ac:dyDescent="0.35">
      <c r="A16" s="108"/>
      <c r="B16" s="74" t="str">
        <f>B10</f>
        <v>SG PDL1+, Mej Tto Soporte, n= 169</v>
      </c>
      <c r="C16" s="22">
        <f>C10*C14/C8</f>
        <v>6.6378940232742067</v>
      </c>
      <c r="D16" s="22">
        <f>D10*D14/D8</f>
        <v>13.216133770195459</v>
      </c>
    </row>
    <row r="17" spans="1:12" x14ac:dyDescent="0.35">
      <c r="A17" s="23"/>
      <c r="B17" s="23"/>
      <c r="C17" s="24"/>
      <c r="D17" s="24"/>
      <c r="E17" s="23"/>
      <c r="F17" s="23"/>
      <c r="G17" s="23"/>
      <c r="H17" s="23"/>
      <c r="I17" s="23"/>
      <c r="J17" s="23"/>
      <c r="K17" s="23"/>
      <c r="L17" s="23"/>
    </row>
    <row r="18" spans="1:12" ht="44.25" customHeight="1" x14ac:dyDescent="0.35">
      <c r="A18" s="98" t="s">
        <v>27</v>
      </c>
      <c r="B18" s="99"/>
      <c r="C18" s="99"/>
      <c r="D18" s="100"/>
      <c r="E18" s="23"/>
      <c r="F18" s="23"/>
      <c r="G18" s="23"/>
      <c r="H18" s="23"/>
      <c r="I18" s="23"/>
      <c r="J18" s="23"/>
      <c r="K18" s="23"/>
      <c r="L18" s="23"/>
    </row>
    <row r="19" spans="1:12" ht="28.5" customHeight="1" x14ac:dyDescent="0.35">
      <c r="A19" s="8"/>
      <c r="B19" s="23"/>
      <c r="C19" s="25" t="str">
        <f>B9</f>
        <v>SG PDL1+, Avelumab + Mej Tto Soporte, n= 189</v>
      </c>
      <c r="D19" s="25" t="str">
        <f>B10</f>
        <v>SG PDL1+, Mej Tto Soporte, n= 169</v>
      </c>
      <c r="E19" s="23"/>
      <c r="F19" s="23"/>
      <c r="G19" s="23"/>
      <c r="H19" s="23"/>
      <c r="I19" s="23"/>
      <c r="J19" s="23"/>
      <c r="K19" s="23"/>
      <c r="L19" s="23"/>
    </row>
    <row r="20" spans="1:12" x14ac:dyDescent="0.35">
      <c r="A20" s="9" t="s">
        <v>4</v>
      </c>
      <c r="B20" s="23"/>
      <c r="C20" s="26" t="s">
        <v>10</v>
      </c>
      <c r="D20" s="26" t="s">
        <v>10</v>
      </c>
      <c r="E20" s="23"/>
      <c r="F20" s="23"/>
      <c r="G20" s="23"/>
      <c r="H20" s="23"/>
      <c r="I20" s="23"/>
      <c r="J20" s="23"/>
      <c r="K20" s="23"/>
      <c r="L20" s="23"/>
    </row>
    <row r="21" spans="1:12" ht="39.5" customHeight="1" x14ac:dyDescent="0.35">
      <c r="A21" s="10" t="str">
        <f>CONCATENATE(H8," ",H7)</f>
        <v>18 meses</v>
      </c>
      <c r="B21" s="23"/>
      <c r="C21" s="32" t="str">
        <f>CONCATENATE(H7," ","con"," ",B15)</f>
        <v>meses con SG PDL1+, Avelumab + Mej Tto Soporte, n= 189</v>
      </c>
      <c r="D21" s="32" t="str">
        <f>CONCATENATE(H7," ","con"," ",B16)</f>
        <v>meses con SG PDL1+, Mej Tto Soporte, n= 169</v>
      </c>
      <c r="E21" s="23"/>
      <c r="F21" s="23"/>
      <c r="G21" s="23"/>
      <c r="H21" s="23"/>
      <c r="I21" s="23"/>
      <c r="J21" s="23"/>
      <c r="K21" s="23"/>
      <c r="L21" s="23"/>
    </row>
    <row r="22" spans="1:12" x14ac:dyDescent="0.35">
      <c r="A22" s="23"/>
      <c r="B22" s="27" t="s">
        <v>11</v>
      </c>
      <c r="C22" s="35">
        <f>C15</f>
        <v>9.9344706812789507</v>
      </c>
      <c r="D22" s="35">
        <f>C16</f>
        <v>6.6378940232742067</v>
      </c>
      <c r="E22" s="23"/>
      <c r="F22" s="23"/>
      <c r="G22" s="23"/>
      <c r="H22" s="23"/>
      <c r="I22" s="23"/>
      <c r="J22" s="23"/>
      <c r="K22" s="23"/>
      <c r="L22" s="23"/>
    </row>
    <row r="23" spans="1:12" x14ac:dyDescent="0.35">
      <c r="A23" s="23"/>
      <c r="B23" s="28" t="s">
        <v>12</v>
      </c>
      <c r="C23" s="36">
        <f>D15-C15</f>
        <v>5.4949723195119198</v>
      </c>
      <c r="D23" s="36">
        <f>D16-C16</f>
        <v>6.5782397469212519</v>
      </c>
      <c r="E23" s="23"/>
      <c r="F23" s="23"/>
      <c r="G23" s="23"/>
      <c r="H23" s="23"/>
      <c r="I23" s="23"/>
      <c r="J23" s="23"/>
      <c r="K23" s="23"/>
      <c r="L23" s="23"/>
    </row>
    <row r="24" spans="1:12" x14ac:dyDescent="0.35">
      <c r="A24" s="23"/>
      <c r="B24" s="29" t="s">
        <v>25</v>
      </c>
      <c r="C24" s="37">
        <f>D14-D15</f>
        <v>2.5705569992091295</v>
      </c>
      <c r="D24" s="37">
        <f>D14-D16</f>
        <v>4.7838662298045413</v>
      </c>
      <c r="E24" s="23"/>
      <c r="F24" s="23"/>
      <c r="G24" s="23"/>
      <c r="H24" s="23"/>
      <c r="I24" s="23"/>
      <c r="J24" s="23"/>
      <c r="K24" s="23"/>
      <c r="L24" s="23"/>
    </row>
    <row r="25" spans="1:12" x14ac:dyDescent="0.35">
      <c r="A25" s="30" t="s">
        <v>13</v>
      </c>
      <c r="B25" s="23"/>
      <c r="C25" s="31">
        <f>SUM(C22:C24)</f>
        <v>18</v>
      </c>
      <c r="D25" s="31">
        <f>SUM(D22:D24)</f>
        <v>18</v>
      </c>
      <c r="E25" s="23"/>
      <c r="F25" s="23"/>
      <c r="G25" s="23"/>
      <c r="H25" s="23"/>
      <c r="I25" s="23"/>
      <c r="J25" s="23"/>
      <c r="K25" s="23"/>
      <c r="L25" s="23"/>
    </row>
    <row r="26" spans="1:12" x14ac:dyDescent="0.35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</row>
    <row r="27" spans="1:12" x14ac:dyDescent="0.35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</row>
    <row r="28" spans="1:12" x14ac:dyDescent="0.35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</row>
    <row r="29" spans="1:12" x14ac:dyDescent="0.35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</row>
    <row r="30" spans="1:12" x14ac:dyDescent="0.35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</row>
    <row r="31" spans="1:12" x14ac:dyDescent="0.35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</row>
    <row r="32" spans="1:12" x14ac:dyDescent="0.35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</row>
    <row r="33" spans="1:12" x14ac:dyDescent="0.35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</row>
    <row r="34" spans="1:12" x14ac:dyDescent="0.35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</row>
    <row r="35" spans="1:12" x14ac:dyDescent="0.35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</row>
    <row r="36" spans="1:12" x14ac:dyDescent="0.35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</row>
    <row r="37" spans="1:12" x14ac:dyDescent="0.35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</row>
    <row r="38" spans="1:12" x14ac:dyDescent="0.35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</row>
    <row r="39" spans="1:12" x14ac:dyDescent="0.35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</row>
    <row r="40" spans="1:12" x14ac:dyDescent="0.35">
      <c r="A40" s="23"/>
      <c r="B40" s="23"/>
      <c r="C40" s="23"/>
      <c r="D40" s="23"/>
      <c r="E40" s="23"/>
    </row>
    <row r="41" spans="1:12" x14ac:dyDescent="0.35">
      <c r="A41" s="23"/>
      <c r="B41" s="23"/>
      <c r="C41" s="23"/>
      <c r="D41" s="23"/>
      <c r="E41" s="23"/>
    </row>
    <row r="42" spans="1:12" x14ac:dyDescent="0.35">
      <c r="A42" s="23"/>
      <c r="B42" s="23"/>
      <c r="C42" s="23"/>
      <c r="D42" s="23"/>
      <c r="E42" s="23"/>
    </row>
    <row r="43" spans="1:12" x14ac:dyDescent="0.35">
      <c r="A43" s="23"/>
      <c r="B43" s="23"/>
      <c r="C43" s="23"/>
      <c r="D43" s="23"/>
      <c r="E43" s="23"/>
    </row>
    <row r="44" spans="1:12" x14ac:dyDescent="0.35">
      <c r="A44" s="23"/>
      <c r="B44" s="23"/>
      <c r="C44" s="23"/>
      <c r="D44" s="23"/>
      <c r="E44" s="23"/>
    </row>
    <row r="45" spans="1:12" x14ac:dyDescent="0.35">
      <c r="A45" s="23"/>
      <c r="B45" s="23"/>
      <c r="C45" s="23"/>
      <c r="D45" s="23"/>
      <c r="E45" s="23"/>
    </row>
    <row r="46" spans="1:12" x14ac:dyDescent="0.35">
      <c r="A46" s="23"/>
      <c r="B46" s="23"/>
      <c r="C46" s="23"/>
      <c r="D46" s="23"/>
      <c r="E46" s="23"/>
    </row>
    <row r="47" spans="1:12" x14ac:dyDescent="0.35">
      <c r="A47" s="23"/>
      <c r="B47" s="23"/>
      <c r="C47" s="23"/>
      <c r="D47" s="23"/>
      <c r="E47" s="23"/>
    </row>
    <row r="48" spans="1:12" ht="6.75" customHeight="1" x14ac:dyDescent="0.35">
      <c r="A48" s="23"/>
      <c r="B48" s="23"/>
      <c r="C48" s="23"/>
      <c r="D48" s="23"/>
      <c r="E48" s="23"/>
    </row>
    <row r="49" spans="1:5" x14ac:dyDescent="0.35">
      <c r="A49" s="23"/>
      <c r="B49" s="23"/>
      <c r="C49" s="23"/>
      <c r="D49" s="23"/>
      <c r="E49" s="23"/>
    </row>
    <row r="50" spans="1:5" x14ac:dyDescent="0.35">
      <c r="A50" s="23"/>
      <c r="B50" s="23"/>
      <c r="C50" s="23"/>
      <c r="D50" s="23"/>
      <c r="E50" s="23"/>
    </row>
    <row r="51" spans="1:5" x14ac:dyDescent="0.35">
      <c r="A51" s="23"/>
      <c r="B51" s="23"/>
      <c r="C51" s="23"/>
      <c r="D51" s="23"/>
      <c r="E51" s="23"/>
    </row>
    <row r="52" spans="1:5" x14ac:dyDescent="0.35">
      <c r="A52" s="23"/>
      <c r="B52" s="23"/>
      <c r="C52" s="23"/>
      <c r="D52" s="23"/>
      <c r="E52" s="23"/>
    </row>
    <row r="53" spans="1:5" x14ac:dyDescent="0.35">
      <c r="A53" s="23"/>
      <c r="B53" s="23"/>
      <c r="C53" s="23"/>
      <c r="D53" s="23"/>
      <c r="E53" s="23"/>
    </row>
    <row r="54" spans="1:5" x14ac:dyDescent="0.35">
      <c r="A54" s="23"/>
      <c r="B54" s="23"/>
      <c r="C54" s="23"/>
      <c r="D54" s="23"/>
      <c r="E54" s="23"/>
    </row>
  </sheetData>
  <mergeCells count="5">
    <mergeCell ref="A2:K2"/>
    <mergeCell ref="A3:K3"/>
    <mergeCell ref="A18:D18"/>
    <mergeCell ref="A9:A10"/>
    <mergeCell ref="A15:A1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Gráf 5 y 6, Comparación</vt:lpstr>
      <vt:lpstr>CohCom, t sinEnf-conEnf-enMort</vt:lpstr>
      <vt:lpstr>PDL1+, t sinEnf-conEnf-enMort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Galo</dc:creator>
  <cp:lastModifiedBy>Galo Agustín Sánchez Robles</cp:lastModifiedBy>
  <dcterms:created xsi:type="dcterms:W3CDTF">2018-11-20T13:30:16Z</dcterms:created>
  <dcterms:modified xsi:type="dcterms:W3CDTF">2021-12-11T10:55:00Z</dcterms:modified>
</cp:coreProperties>
</file>