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20220518-EMpower Lung1\"/>
    </mc:Choice>
  </mc:AlternateContent>
  <xr:revisionPtr revIDLastSave="0" documentId="13_ncr:1_{09371950-950C-4FDA-AB91-4AE4A8A9F1C1}" xr6:coauthVersionLast="47" xr6:coauthVersionMax="47" xr10:uidLastSave="{00000000-0000-0000-0000-000000000000}"/>
  <bookViews>
    <workbookView xWindow="-110" yWindow="-110" windowWidth="19420" windowHeight="10420" tabRatio="266" xr2:uid="{00000000-000D-0000-FFFF-FFFF00000000}"/>
  </bookViews>
  <sheets>
    <sheet name="Gráf-4, t sE-cE-eM, B vs C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4" l="1"/>
  <c r="O11" i="14"/>
  <c r="M11" i="14"/>
  <c r="L11" i="14"/>
  <c r="J11" i="14"/>
  <c r="I11" i="14"/>
  <c r="G11" i="14"/>
  <c r="F11" i="14"/>
  <c r="D11" i="14"/>
  <c r="P17" i="14"/>
  <c r="O17" i="14"/>
  <c r="E11" i="14"/>
  <c r="H11" i="14"/>
  <c r="K11" i="14"/>
  <c r="N11" i="14"/>
  <c r="B11" i="14"/>
  <c r="C11" i="14"/>
  <c r="G17" i="14" l="1"/>
  <c r="F17" i="14"/>
  <c r="G13" i="14" l="1"/>
  <c r="F13" i="14"/>
  <c r="G18" i="14" s="1"/>
  <c r="E13" i="14"/>
  <c r="G16" i="14" s="1"/>
  <c r="G12" i="14"/>
  <c r="F12" i="14"/>
  <c r="F18" i="14" s="1"/>
  <c r="E12" i="14"/>
  <c r="F16" i="14" s="1"/>
  <c r="M17" i="14"/>
  <c r="L17" i="14"/>
  <c r="M13" i="14"/>
  <c r="M20" i="14" s="1"/>
  <c r="L13" i="14"/>
  <c r="K13" i="14"/>
  <c r="M16" i="14" s="1"/>
  <c r="M12" i="14"/>
  <c r="L20" i="14" s="1"/>
  <c r="L12" i="14"/>
  <c r="L18" i="14" s="1"/>
  <c r="K12" i="14"/>
  <c r="L16" i="14" s="1"/>
  <c r="O12" i="14"/>
  <c r="F20" i="14" l="1"/>
  <c r="F19" i="14"/>
  <c r="G20" i="14"/>
  <c r="G19" i="14"/>
  <c r="G21" i="14" s="1"/>
  <c r="L19" i="14"/>
  <c r="M19" i="14"/>
  <c r="L21" i="14"/>
  <c r="M18" i="14"/>
  <c r="F21" i="14" l="1"/>
  <c r="M21" i="14"/>
  <c r="N13" i="14" l="1"/>
  <c r="P16" i="14" s="1"/>
  <c r="N12" i="14"/>
  <c r="O16" i="14" s="1"/>
  <c r="J17" i="14" l="1"/>
  <c r="I17" i="14"/>
  <c r="D17" i="14"/>
  <c r="C17" i="14"/>
  <c r="P13" i="14"/>
  <c r="P20" i="14" s="1"/>
  <c r="O13" i="14"/>
  <c r="J13" i="14"/>
  <c r="J20" i="14" s="1"/>
  <c r="I13" i="14"/>
  <c r="H13" i="14"/>
  <c r="D13" i="14"/>
  <c r="C13" i="14"/>
  <c r="B13" i="14"/>
  <c r="P12" i="14"/>
  <c r="O20" i="14" s="1"/>
  <c r="J12" i="14"/>
  <c r="I12" i="14"/>
  <c r="H12" i="14"/>
  <c r="D12" i="14"/>
  <c r="C12" i="14"/>
  <c r="B12" i="14"/>
  <c r="P19" i="14" l="1"/>
  <c r="P18" i="14"/>
  <c r="O19" i="14"/>
  <c r="O18" i="14"/>
  <c r="C19" i="14"/>
  <c r="C18" i="14"/>
  <c r="C20" i="14"/>
  <c r="D18" i="14"/>
  <c r="I18" i="14"/>
  <c r="I19" i="14"/>
  <c r="D20" i="14"/>
  <c r="J18" i="14"/>
  <c r="I20" i="14"/>
  <c r="J19" i="14"/>
  <c r="C16" i="14"/>
  <c r="D16" i="14"/>
  <c r="D19" i="14"/>
  <c r="I16" i="14"/>
  <c r="J16" i="14"/>
  <c r="P21" i="14" l="1"/>
  <c r="O21" i="14"/>
  <c r="C21" i="14"/>
  <c r="I21" i="14"/>
  <c r="J21" i="14"/>
  <c r="D21" i="14"/>
</calcChain>
</file>

<file path=xl/sharedStrings.xml><?xml version="1.0" encoding="utf-8"?>
<sst xmlns="http://schemas.openxmlformats.org/spreadsheetml/2006/main" count="77" uniqueCount="18">
  <si>
    <t>meses</t>
  </si>
  <si>
    <t>Área de referencia</t>
  </si>
  <si>
    <t>tSLEv</t>
  </si>
  <si>
    <t>tS</t>
  </si>
  <si>
    <t>tS vivido SIN evento</t>
  </si>
  <si>
    <t>tS vivido CON Evento</t>
  </si>
  <si>
    <t>t de Mortalidad</t>
  </si>
  <si>
    <t>Total t analizado</t>
  </si>
  <si>
    <t>ABC de tS por polígonos</t>
  </si>
  <si>
    <t>ABC de tSLEv por polígonos</t>
  </si>
  <si>
    <t>p &gt; 0,05</t>
  </si>
  <si>
    <t>Grupo A vs Grupo B</t>
  </si>
  <si>
    <t>Sezer A, Kilickap S, Gümüş M, on behalf of the EMPOWER-Lung 1 investigators. Cemiplimab monotherapy for first-line treatment of advanced non-small-cell lung cancer with PD-L1 of at least 50%: a multicentre, open-label, global, phase 3, randomised, controlled trial. Lancet. 2021 Feb 13;397(10274):592-604.</t>
  </si>
  <si>
    <t>Grupo A: Cemiplimab; n= 283</t>
  </si>
  <si>
    <t>Grupo B: QMTpt; n= 280</t>
  </si>
  <si>
    <t>p &lt; 0,05</t>
  </si>
  <si>
    <r>
      <rPr>
        <b/>
        <sz val="14"/>
        <color rgb="FF993300"/>
        <rFont val="Calibri"/>
        <family val="2"/>
        <scheme val="minor"/>
      </rPr>
      <t>Tabla 3 [PFS-OS, Grupo A vs Grupo B]:</t>
    </r>
    <r>
      <rPr>
        <b/>
        <sz val="14"/>
        <color theme="1"/>
        <rFont val="Calibri"/>
        <family val="2"/>
        <scheme val="minor"/>
      </rPr>
      <t xml:space="preserve"> Diferencias en la distribución de "</t>
    </r>
    <r>
      <rPr>
        <b/>
        <sz val="14"/>
        <color rgb="FF009900"/>
        <rFont val="Calibri"/>
        <family val="2"/>
        <scheme val="minor"/>
      </rPr>
      <t>Tiempo medio de Supervivencia vivido SIN evento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sz val="14"/>
        <color rgb="FFFFC000"/>
        <rFont val="Calibri"/>
        <family val="2"/>
        <scheme val="minor"/>
      </rPr>
      <t>vivido CON evento</t>
    </r>
    <r>
      <rPr>
        <b/>
        <sz val="14"/>
        <color theme="1"/>
        <rFont val="Calibri"/>
        <family val="2"/>
        <scheme val="minor"/>
      </rPr>
      <t xml:space="preserve">, y </t>
    </r>
    <r>
      <rPr>
        <b/>
        <sz val="14"/>
        <color rgb="FFFF0000"/>
        <rFont val="Calibri"/>
        <family val="2"/>
        <scheme val="minor"/>
      </rPr>
      <t>en Mortalidad</t>
    </r>
    <r>
      <rPr>
        <b/>
        <sz val="14"/>
        <color theme="1"/>
        <rFont val="Calibri"/>
        <family val="2"/>
        <scheme val="minor"/>
      </rPr>
      <t>"</t>
    </r>
  </si>
  <si>
    <t>20210213-ECA EMp-L1 m30, CPNMav PDL1 +50 1L[Cemi vs QMTpt],+OS PFS. Sezer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</si>
</sst>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rgb="FF009900"/>
      <name val="Calibri"/>
      <family val="2"/>
    </font>
    <font>
      <i/>
      <sz val="10"/>
      <color rgb="FFFF99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2" fontId="3" fillId="0" borderId="4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2" fontId="8" fillId="4" borderId="8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center" vertical="center" wrapText="1"/>
    </xf>
    <xf numFmtId="2" fontId="3" fillId="4" borderId="17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/>
    </xf>
    <xf numFmtId="2" fontId="3" fillId="4" borderId="15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4" fillId="0" borderId="0" xfId="0" applyFont="1"/>
    <xf numFmtId="0" fontId="5" fillId="0" borderId="0" xfId="0" applyFont="1"/>
    <xf numFmtId="0" fontId="16" fillId="0" borderId="0" xfId="0" applyFont="1"/>
    <xf numFmtId="0" fontId="3" fillId="4" borderId="0" xfId="0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/>
    <xf numFmtId="0" fontId="18" fillId="2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right" vertical="center" wrapText="1"/>
    </xf>
    <xf numFmtId="0" fontId="0" fillId="0" borderId="0" xfId="0" applyFont="1"/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0" fillId="4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80"/>
      <color rgb="FF993300"/>
      <color rgb="FFFF9900"/>
      <color rgb="FF009900"/>
      <color rgb="FF66FF33"/>
      <color rgb="FF008000"/>
      <color rgb="FF00FF00"/>
      <color rgb="FFFF3300"/>
      <color rgb="FFCC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 sz="1400">
              <a:solidFill>
                <a:sysClr val="windowText" lastClr="000000"/>
              </a:solidFill>
            </a:endParaRPr>
          </a:p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>
                <a:solidFill>
                  <a:srgbClr val="993300"/>
                </a:solidFill>
              </a:rPr>
              <a:t>Gráfico</a:t>
            </a:r>
            <a:r>
              <a:rPr lang="es-ES" sz="1400" b="1" baseline="0">
                <a:solidFill>
                  <a:srgbClr val="993300"/>
                </a:solidFill>
              </a:rPr>
              <a:t> 3 [PFS-OS, Grupo A vs Grupo B]: </a:t>
            </a:r>
            <a:r>
              <a:rPr lang="es-ES" sz="1400" b="1">
                <a:solidFill>
                  <a:sysClr val="windowText" lastClr="000000"/>
                </a:solidFill>
              </a:rPr>
              <a:t>Diferencias</a:t>
            </a:r>
            <a:r>
              <a:rPr lang="es-ES" sz="1400" b="1" baseline="0">
                <a:solidFill>
                  <a:sysClr val="windowText" lastClr="000000"/>
                </a:solidFill>
              </a:rPr>
              <a:t> en la distribución de "</a:t>
            </a:r>
            <a:r>
              <a:rPr lang="es-ES" sz="1400" b="1" baseline="0">
                <a:solidFill>
                  <a:srgbClr val="009900"/>
                </a:solidFill>
              </a:rPr>
              <a:t>Tiempo medio de supervivencia vivido SIN evento</a:t>
            </a:r>
            <a:r>
              <a:rPr lang="es-ES" sz="1400" b="1" baseline="0">
                <a:solidFill>
                  <a:sysClr val="windowText" lastClr="000000"/>
                </a:solidFill>
              </a:rPr>
              <a:t>, </a:t>
            </a:r>
            <a:r>
              <a:rPr lang="es-ES" sz="1400" b="1" baseline="0">
                <a:solidFill>
                  <a:srgbClr val="FFC000"/>
                </a:solidFill>
              </a:rPr>
              <a:t>vivido CON evento</a:t>
            </a:r>
            <a:r>
              <a:rPr lang="es-ES" sz="1400" b="1" baseline="0">
                <a:solidFill>
                  <a:sysClr val="windowText" lastClr="000000"/>
                </a:solidFill>
              </a:rPr>
              <a:t>, y </a:t>
            </a:r>
            <a:r>
              <a:rPr lang="es-ES" sz="1400" b="1" baseline="0">
                <a:solidFill>
                  <a:srgbClr val="FF0000"/>
                </a:solidFill>
              </a:rPr>
              <a:t>en Mortalidad</a:t>
            </a:r>
            <a:r>
              <a:rPr lang="es-ES" sz="1400" b="1" baseline="0">
                <a:solidFill>
                  <a:sysClr val="windowText" lastClr="000000"/>
                </a:solidFill>
              </a:rPr>
              <a:t>" entre el Grupo A vs el Grupo B a los 6, 12, 18, 24 y 30 meses </a:t>
            </a:r>
            <a:r>
              <a:rPr lang="es-ES" sz="1400" b="1" baseline="0">
                <a:solidFill>
                  <a:schemeClr val="bg2">
                    <a:lumMod val="50000"/>
                  </a:schemeClr>
                </a:solidFill>
              </a:rPr>
              <a:t>(ECA EMpower Lung-1)</a:t>
            </a:r>
            <a:endParaRPr lang="es-ES" sz="1400" b="1">
              <a:solidFill>
                <a:schemeClr val="bg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2204494351451832"/>
          <c:y val="2.2628966746294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'Gráf-4, t sE-cE-eM, B vs C'!$A$18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66FF3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'Gráf-4, t sE-cE-eM, B vs C'!$C$16:$P$16</c:f>
              <c:strCache>
                <c:ptCount val="14"/>
                <c:pt idx="0">
                  <c:v>Grupo A: Cemiplimab; n= 283</c:v>
                </c:pt>
                <c:pt idx="1">
                  <c:v>Grupo B: QMTpt; n= 280</c:v>
                </c:pt>
                <c:pt idx="3">
                  <c:v>Grupo A: Cemiplimab; n= 283</c:v>
                </c:pt>
                <c:pt idx="4">
                  <c:v>Grupo B: QMTpt; n= 280</c:v>
                </c:pt>
                <c:pt idx="6">
                  <c:v>Grupo A: Cemiplimab; n= 283</c:v>
                </c:pt>
                <c:pt idx="7">
                  <c:v>Grupo B: QMTpt; n= 280</c:v>
                </c:pt>
                <c:pt idx="9">
                  <c:v>Grupo A: Cemiplimab; n= 283</c:v>
                </c:pt>
                <c:pt idx="10">
                  <c:v>Grupo B: QMTpt; n= 280</c:v>
                </c:pt>
                <c:pt idx="12">
                  <c:v>Grupo A: Cemiplimab; n= 283</c:v>
                </c:pt>
                <c:pt idx="13">
                  <c:v>Grupo B: QMTpt; n= 280</c:v>
                </c:pt>
              </c:strCache>
            </c:strRef>
          </c:cat>
          <c:val>
            <c:numRef>
              <c:f>'Gráf-4, t sE-cE-eM, B vs C'!$C$18:$P$18</c:f>
              <c:numCache>
                <c:formatCode>0.00</c:formatCode>
                <c:ptCount val="14"/>
                <c:pt idx="0">
                  <c:v>4.7336268203031864</c:v>
                </c:pt>
                <c:pt idx="1">
                  <c:v>4.7166229630242373</c:v>
                </c:pt>
                <c:pt idx="3">
                  <c:v>7.732675824682933</c:v>
                </c:pt>
                <c:pt idx="4">
                  <c:v>6.1760866172044517</c:v>
                </c:pt>
                <c:pt idx="6">
                  <c:v>9.9998403613116764</c:v>
                </c:pt>
                <c:pt idx="7">
                  <c:v>6.5718443493210614</c:v>
                </c:pt>
                <c:pt idx="9">
                  <c:v>11.694907574550427</c:v>
                </c:pt>
                <c:pt idx="10">
                  <c:v>6.890813267743404</c:v>
                </c:pt>
                <c:pt idx="12">
                  <c:v>12.655599619110809</c:v>
                </c:pt>
                <c:pt idx="13">
                  <c:v>7.2097821861657474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9-4775-882F-718BEABA558B}"/>
            </c:ext>
          </c:extLst>
        </c:ser>
        <c:ser>
          <c:idx val="1"/>
          <c:order val="1"/>
          <c:tx>
            <c:strRef>
              <c:f>'Gráf-4, t sE-cE-eM, B vs C'!$A$19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'Gráf-4, t sE-cE-eM, B vs C'!$C$16:$P$16</c:f>
              <c:strCache>
                <c:ptCount val="14"/>
                <c:pt idx="0">
                  <c:v>Grupo A: Cemiplimab; n= 283</c:v>
                </c:pt>
                <c:pt idx="1">
                  <c:v>Grupo B: QMTpt; n= 280</c:v>
                </c:pt>
                <c:pt idx="3">
                  <c:v>Grupo A: Cemiplimab; n= 283</c:v>
                </c:pt>
                <c:pt idx="4">
                  <c:v>Grupo B: QMTpt; n= 280</c:v>
                </c:pt>
                <c:pt idx="6">
                  <c:v>Grupo A: Cemiplimab; n= 283</c:v>
                </c:pt>
                <c:pt idx="7">
                  <c:v>Grupo B: QMTpt; n= 280</c:v>
                </c:pt>
                <c:pt idx="9">
                  <c:v>Grupo A: Cemiplimab; n= 283</c:v>
                </c:pt>
                <c:pt idx="10">
                  <c:v>Grupo B: QMTpt; n= 280</c:v>
                </c:pt>
                <c:pt idx="12">
                  <c:v>Grupo A: Cemiplimab; n= 283</c:v>
                </c:pt>
                <c:pt idx="13">
                  <c:v>Grupo B: QMTpt; n= 280</c:v>
                </c:pt>
              </c:strCache>
            </c:strRef>
          </c:cat>
          <c:val>
            <c:numRef>
              <c:f>'Gráf-4, t sE-cE-eM, B vs C'!$C$19:$P$19</c:f>
              <c:numCache>
                <c:formatCode>0.00</c:formatCode>
                <c:ptCount val="14"/>
                <c:pt idx="0">
                  <c:v>0.73397081226557237</c:v>
                </c:pt>
                <c:pt idx="1">
                  <c:v>0.63967628166412815</c:v>
                </c:pt>
                <c:pt idx="3">
                  <c:v>2.4890961390167545</c:v>
                </c:pt>
                <c:pt idx="4">
                  <c:v>3.1807569029093115</c:v>
                </c:pt>
                <c:pt idx="6">
                  <c:v>4.4393928237912483</c:v>
                </c:pt>
                <c:pt idx="7">
                  <c:v>5.8712173813191821</c:v>
                </c:pt>
                <c:pt idx="9">
                  <c:v>6.3674462745799012</c:v>
                </c:pt>
                <c:pt idx="10">
                  <c:v>7.808968657360829</c:v>
                </c:pt>
                <c:pt idx="12">
                  <c:v>8.7027262854514937</c:v>
                </c:pt>
                <c:pt idx="13">
                  <c:v>9.3746268820668703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9-4775-882F-718BEABA558B}"/>
            </c:ext>
          </c:extLst>
        </c:ser>
        <c:ser>
          <c:idx val="2"/>
          <c:order val="2"/>
          <c:tx>
            <c:strRef>
              <c:f>'Gráf-4, t sE-cE-eM, B vs C'!$A$20</c:f>
              <c:strCache>
                <c:ptCount val="1"/>
                <c:pt idx="0">
                  <c:v>t de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'Gráf-4, t sE-cE-eM, B vs C'!$C$16:$P$16</c:f>
              <c:strCache>
                <c:ptCount val="14"/>
                <c:pt idx="0">
                  <c:v>Grupo A: Cemiplimab; n= 283</c:v>
                </c:pt>
                <c:pt idx="1">
                  <c:v>Grupo B: QMTpt; n= 280</c:v>
                </c:pt>
                <c:pt idx="3">
                  <c:v>Grupo A: Cemiplimab; n= 283</c:v>
                </c:pt>
                <c:pt idx="4">
                  <c:v>Grupo B: QMTpt; n= 280</c:v>
                </c:pt>
                <c:pt idx="6">
                  <c:v>Grupo A: Cemiplimab; n= 283</c:v>
                </c:pt>
                <c:pt idx="7">
                  <c:v>Grupo B: QMTpt; n= 280</c:v>
                </c:pt>
                <c:pt idx="9">
                  <c:v>Grupo A: Cemiplimab; n= 283</c:v>
                </c:pt>
                <c:pt idx="10">
                  <c:v>Grupo B: QMTpt; n= 280</c:v>
                </c:pt>
                <c:pt idx="12">
                  <c:v>Grupo A: Cemiplimab; n= 283</c:v>
                </c:pt>
                <c:pt idx="13">
                  <c:v>Grupo B: QMTpt; n= 280</c:v>
                </c:pt>
              </c:strCache>
            </c:strRef>
          </c:cat>
          <c:val>
            <c:numRef>
              <c:f>'Gráf-4, t sE-cE-eM, B vs C'!$C$20:$P$20</c:f>
              <c:numCache>
                <c:formatCode>0.00</c:formatCode>
                <c:ptCount val="14"/>
                <c:pt idx="0">
                  <c:v>0.53240236743124125</c:v>
                </c:pt>
                <c:pt idx="1">
                  <c:v>0.64370075531163451</c:v>
                </c:pt>
                <c:pt idx="3">
                  <c:v>1.7782280363003125</c:v>
                </c:pt>
                <c:pt idx="4">
                  <c:v>2.6431564798862368</c:v>
                </c:pt>
                <c:pt idx="6">
                  <c:v>3.5607668148970752</c:v>
                </c:pt>
                <c:pt idx="7">
                  <c:v>5.5569382693597564</c:v>
                </c:pt>
                <c:pt idx="9">
                  <c:v>5.9376461508696714</c:v>
                </c:pt>
                <c:pt idx="10">
                  <c:v>9.300218074895767</c:v>
                </c:pt>
                <c:pt idx="12">
                  <c:v>8.6416740954376969</c:v>
                </c:pt>
                <c:pt idx="13">
                  <c:v>13.415590931767383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9-4775-882F-718BEABA5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157664"/>
        <c:axId val="526164880"/>
      </c:barChart>
      <c:catAx>
        <c:axId val="52615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Grupo A</a:t>
                </a:r>
                <a:r>
                  <a:rPr lang="en-US" sz="1400" b="1" baseline="0">
                    <a:solidFill>
                      <a:sysClr val="windowText" lastClr="000000"/>
                    </a:solidFill>
                  </a:rPr>
                  <a:t> vs Grupo B</a:t>
                </a:r>
                <a:endParaRPr lang="en-US" sz="14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855005108439101"/>
              <c:y val="0.91533486021708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6164880"/>
        <c:crosses val="autoZero"/>
        <c:auto val="1"/>
        <c:lblAlgn val="ctr"/>
        <c:lblOffset val="100"/>
        <c:noMultiLvlLbl val="0"/>
      </c:catAx>
      <c:valAx>
        <c:axId val="5261648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solidFill>
                      <a:schemeClr val="tx1"/>
                    </a:solidFill>
                  </a:rPr>
                  <a:t>Meses </a:t>
                </a:r>
              </a:p>
            </c:rich>
          </c:tx>
          <c:layout>
            <c:manualLayout>
              <c:xMode val="edge"/>
              <c:yMode val="edge"/>
              <c:x val="5.6753341169422707E-3"/>
              <c:y val="0.433062087164188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6157664"/>
        <c:crosses val="autoZero"/>
        <c:crossBetween val="between"/>
        <c:majorUnit val="6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964014168289684E-2"/>
          <c:y val="0.9300852390591845"/>
          <c:w val="0.38804715635579906"/>
          <c:h val="5.521112043687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353146</xdr:colOff>
      <xdr:row>22</xdr:row>
      <xdr:rowOff>127852</xdr:rowOff>
    </xdr:from>
    <xdr:to>
      <xdr:col>16</xdr:col>
      <xdr:colOff>99786</xdr:colOff>
      <xdr:row>55</xdr:row>
      <xdr:rowOff>108856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7887F27-9229-4179-8C73-F1DAE1E52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D383-E158-4279-83C3-D811357C024A}">
  <dimension ref="A1:S56"/>
  <sheetViews>
    <sheetView tabSelected="1" zoomScale="70" zoomScaleNormal="70" workbookViewId="0"/>
  </sheetViews>
  <sheetFormatPr baseColWidth="10" defaultRowHeight="14.5" x14ac:dyDescent="0.35"/>
  <cols>
    <col min="1" max="1" width="10.54296875" customWidth="1"/>
    <col min="2" max="2" width="15.54296875" customWidth="1"/>
    <col min="3" max="3" width="14.54296875" customWidth="1"/>
    <col min="4" max="4" width="15.7265625" customWidth="1"/>
    <col min="5" max="5" width="5.6328125" customWidth="1"/>
    <col min="6" max="7" width="15.7265625" customWidth="1"/>
    <col min="8" max="8" width="5.6328125" customWidth="1"/>
    <col min="9" max="9" width="15.1796875" customWidth="1"/>
    <col min="10" max="10" width="15.26953125" customWidth="1"/>
    <col min="11" max="11" width="5.6328125" customWidth="1"/>
    <col min="12" max="13" width="15.26953125" customWidth="1"/>
    <col min="14" max="14" width="5.6328125" customWidth="1"/>
    <col min="15" max="15" width="12.7265625" customWidth="1"/>
    <col min="16" max="16" width="14.26953125" customWidth="1"/>
    <col min="17" max="17" width="4.90625" customWidth="1"/>
    <col min="18" max="19" width="12.7265625" customWidth="1"/>
  </cols>
  <sheetData>
    <row r="1" spans="1:19" x14ac:dyDescent="0.35">
      <c r="A1" s="32" t="s">
        <v>17</v>
      </c>
    </row>
    <row r="2" spans="1:19" x14ac:dyDescent="0.35">
      <c r="A2" s="33" t="s">
        <v>12</v>
      </c>
    </row>
    <row r="3" spans="1:19" s="3" customFormat="1" ht="15" thickBot="1" x14ac:dyDescent="0.4">
      <c r="C3" s="34" t="s">
        <v>11</v>
      </c>
      <c r="D3" s="34"/>
      <c r="E3" s="34"/>
      <c r="F3" s="34" t="s">
        <v>11</v>
      </c>
      <c r="G3" s="34"/>
      <c r="H3" s="34"/>
      <c r="I3" s="34" t="s">
        <v>11</v>
      </c>
      <c r="J3" s="34"/>
      <c r="K3" s="34"/>
      <c r="L3" s="34" t="s">
        <v>11</v>
      </c>
      <c r="M3" s="1"/>
      <c r="N3" s="34"/>
      <c r="O3" s="34" t="s">
        <v>11</v>
      </c>
      <c r="P3" s="1"/>
      <c r="Q3"/>
      <c r="R3"/>
      <c r="S3"/>
    </row>
    <row r="4" spans="1:19" ht="26.5" thickBot="1" x14ac:dyDescent="0.4">
      <c r="B4" s="2"/>
      <c r="C4" s="40" t="s">
        <v>9</v>
      </c>
      <c r="D4" s="41" t="s">
        <v>8</v>
      </c>
      <c r="E4" s="42"/>
      <c r="F4" s="40" t="s">
        <v>9</v>
      </c>
      <c r="G4" s="41" t="s">
        <v>8</v>
      </c>
      <c r="H4" s="42"/>
      <c r="I4" s="40" t="s">
        <v>9</v>
      </c>
      <c r="J4" s="41" t="s">
        <v>8</v>
      </c>
      <c r="K4" s="42"/>
      <c r="L4" s="40" t="s">
        <v>9</v>
      </c>
      <c r="M4" s="41" t="s">
        <v>8</v>
      </c>
      <c r="N4" s="42"/>
      <c r="O4" s="40" t="s">
        <v>9</v>
      </c>
      <c r="P4" s="41" t="s">
        <v>8</v>
      </c>
    </row>
    <row r="5" spans="1:19" x14ac:dyDescent="0.35">
      <c r="B5" s="18" t="s">
        <v>1</v>
      </c>
      <c r="C5" s="43">
        <v>6</v>
      </c>
      <c r="D5" s="43">
        <v>6</v>
      </c>
      <c r="E5" s="44" t="s">
        <v>1</v>
      </c>
      <c r="F5" s="43">
        <v>12</v>
      </c>
      <c r="G5" s="43">
        <v>12</v>
      </c>
      <c r="H5" s="44" t="s">
        <v>1</v>
      </c>
      <c r="I5" s="43">
        <v>18</v>
      </c>
      <c r="J5" s="43">
        <v>18</v>
      </c>
      <c r="K5" s="51" t="s">
        <v>1</v>
      </c>
      <c r="L5" s="43">
        <v>24</v>
      </c>
      <c r="M5" s="43">
        <v>24</v>
      </c>
      <c r="N5" s="51" t="s">
        <v>1</v>
      </c>
      <c r="O5" s="43">
        <v>30</v>
      </c>
      <c r="P5" s="43">
        <v>30</v>
      </c>
    </row>
    <row r="6" spans="1:19" ht="28" customHeight="1" x14ac:dyDescent="0.35">
      <c r="B6" s="19" t="s">
        <v>13</v>
      </c>
      <c r="C6" s="45">
        <v>4.7336268203031864</v>
      </c>
      <c r="D6" s="45">
        <v>5.4675976325687587</v>
      </c>
      <c r="E6" s="46" t="s">
        <v>13</v>
      </c>
      <c r="F6" s="45">
        <v>7.7326758246829339</v>
      </c>
      <c r="G6" s="45">
        <v>10.221771963699688</v>
      </c>
      <c r="H6" s="46" t="s">
        <v>13</v>
      </c>
      <c r="I6" s="45">
        <v>9.9998403613116764</v>
      </c>
      <c r="J6" s="45">
        <v>14.439233185102923</v>
      </c>
      <c r="K6" s="52" t="s">
        <v>13</v>
      </c>
      <c r="L6" s="45">
        <v>11.694907574550427</v>
      </c>
      <c r="M6" s="45">
        <v>18.062353849130329</v>
      </c>
      <c r="N6" s="52" t="s">
        <v>13</v>
      </c>
      <c r="O6" s="45">
        <v>12.655599619110809</v>
      </c>
      <c r="P6" s="45">
        <v>21.358325904562303</v>
      </c>
    </row>
    <row r="7" spans="1:19" ht="28.5" customHeight="1" x14ac:dyDescent="0.35">
      <c r="B7" s="19" t="s">
        <v>14</v>
      </c>
      <c r="C7" s="45">
        <v>4.7166229630242373</v>
      </c>
      <c r="D7" s="45">
        <v>5.3562992446883655</v>
      </c>
      <c r="E7" s="46" t="s">
        <v>14</v>
      </c>
      <c r="F7" s="45">
        <v>6.1760866172044517</v>
      </c>
      <c r="G7" s="45">
        <v>9.3568435201137632</v>
      </c>
      <c r="H7" s="46" t="s">
        <v>14</v>
      </c>
      <c r="I7" s="45">
        <v>6.5718443493210614</v>
      </c>
      <c r="J7" s="45">
        <v>12.443061730640244</v>
      </c>
      <c r="K7" s="52" t="s">
        <v>14</v>
      </c>
      <c r="L7" s="45">
        <v>6.890813267743404</v>
      </c>
      <c r="M7" s="45">
        <v>14.699781925104233</v>
      </c>
      <c r="N7" s="52" t="s">
        <v>14</v>
      </c>
      <c r="O7" s="45">
        <v>7.2097821861657465</v>
      </c>
      <c r="P7" s="45">
        <v>16.584409068232617</v>
      </c>
    </row>
    <row r="8" spans="1:19" ht="15" thickBot="1" x14ac:dyDescent="0.4">
      <c r="C8" s="49" t="s">
        <v>10</v>
      </c>
      <c r="D8" s="48" t="s">
        <v>15</v>
      </c>
      <c r="E8" s="47"/>
      <c r="F8" s="48" t="s">
        <v>15</v>
      </c>
      <c r="G8" s="48" t="s">
        <v>15</v>
      </c>
      <c r="H8" s="47"/>
      <c r="I8" s="48" t="s">
        <v>15</v>
      </c>
      <c r="J8" s="48" t="s">
        <v>15</v>
      </c>
      <c r="K8" s="47"/>
      <c r="L8" s="48" t="s">
        <v>15</v>
      </c>
      <c r="M8" s="48" t="s">
        <v>15</v>
      </c>
      <c r="N8" s="47"/>
      <c r="O8" s="48" t="s">
        <v>15</v>
      </c>
      <c r="P8" s="48" t="s">
        <v>15</v>
      </c>
    </row>
    <row r="9" spans="1:19" x14ac:dyDescent="0.35">
      <c r="B9" s="2"/>
      <c r="C9" s="8" t="s">
        <v>2</v>
      </c>
      <c r="D9" s="8" t="s">
        <v>3</v>
      </c>
      <c r="E9" s="2"/>
      <c r="F9" s="8" t="s">
        <v>2</v>
      </c>
      <c r="G9" s="8" t="s">
        <v>3</v>
      </c>
      <c r="H9" s="2"/>
      <c r="I9" s="8" t="s">
        <v>2</v>
      </c>
      <c r="J9" s="8" t="s">
        <v>3</v>
      </c>
      <c r="K9" s="2"/>
      <c r="L9" s="8" t="s">
        <v>2</v>
      </c>
      <c r="M9" s="8" t="s">
        <v>3</v>
      </c>
      <c r="N9" s="2"/>
      <c r="O9" s="8" t="s">
        <v>2</v>
      </c>
      <c r="P9" s="8" t="s">
        <v>3</v>
      </c>
    </row>
    <row r="10" spans="1:19" ht="15" thickBot="1" x14ac:dyDescent="0.4">
      <c r="B10" s="2"/>
      <c r="C10" s="9" t="s">
        <v>0</v>
      </c>
      <c r="D10" s="10" t="s">
        <v>0</v>
      </c>
      <c r="E10" s="2"/>
      <c r="F10" s="9" t="s">
        <v>0</v>
      </c>
      <c r="G10" s="10" t="s">
        <v>0</v>
      </c>
      <c r="H10" s="2"/>
      <c r="I10" s="9" t="s">
        <v>0</v>
      </c>
      <c r="J10" s="10" t="s">
        <v>0</v>
      </c>
      <c r="K10" s="2"/>
      <c r="L10" s="9" t="s">
        <v>0</v>
      </c>
      <c r="M10" s="10" t="s">
        <v>0</v>
      </c>
      <c r="N10" s="2"/>
      <c r="O10" s="9" t="s">
        <v>0</v>
      </c>
      <c r="P10" s="10" t="s">
        <v>0</v>
      </c>
    </row>
    <row r="11" spans="1:19" s="4" customFormat="1" ht="17" customHeight="1" x14ac:dyDescent="0.35">
      <c r="B11" s="11" t="str">
        <f>B5</f>
        <v>Área de referencia</v>
      </c>
      <c r="C11" s="50">
        <f>C5</f>
        <v>6</v>
      </c>
      <c r="D11" s="50">
        <f>D5</f>
        <v>6</v>
      </c>
      <c r="E11" s="11" t="str">
        <f t="shared" ref="E11" si="0">E5</f>
        <v>Área de referencia</v>
      </c>
      <c r="F11" s="50">
        <f>F5</f>
        <v>12</v>
      </c>
      <c r="G11" s="50">
        <f>G5</f>
        <v>12</v>
      </c>
      <c r="H11" s="11" t="str">
        <f t="shared" ref="H11" si="1">H5</f>
        <v>Área de referencia</v>
      </c>
      <c r="I11" s="50">
        <f>I5</f>
        <v>18</v>
      </c>
      <c r="J11" s="50">
        <f>J5</f>
        <v>18</v>
      </c>
      <c r="K11" s="11" t="str">
        <f t="shared" ref="K11" si="2">K5</f>
        <v>Área de referencia</v>
      </c>
      <c r="L11" s="50">
        <f>L5</f>
        <v>24</v>
      </c>
      <c r="M11" s="50">
        <f>M5</f>
        <v>24</v>
      </c>
      <c r="N11" s="11" t="str">
        <f t="shared" ref="N11" si="3">N5</f>
        <v>Área de referencia</v>
      </c>
      <c r="O11" s="50">
        <f>O5</f>
        <v>30</v>
      </c>
      <c r="P11" s="50">
        <f>P5</f>
        <v>30</v>
      </c>
      <c r="Q11"/>
      <c r="R11"/>
      <c r="S11"/>
    </row>
    <row r="12" spans="1:19" ht="22.5" customHeight="1" x14ac:dyDescent="0.35">
      <c r="B12" s="11" t="str">
        <f>B6</f>
        <v>Grupo A: Cemiplimab; n= 283</v>
      </c>
      <c r="C12" s="12">
        <f>C6*C11/C5</f>
        <v>4.7336268203031864</v>
      </c>
      <c r="D12" s="12">
        <f>D6*D11/D5</f>
        <v>5.4675976325687587</v>
      </c>
      <c r="E12" s="11" t="str">
        <f>E6</f>
        <v>Grupo A: Cemiplimab; n= 283</v>
      </c>
      <c r="F12" s="12">
        <f>F6*F11/F5</f>
        <v>7.732675824682933</v>
      </c>
      <c r="G12" s="12">
        <f>G6*G11/G5</f>
        <v>10.221771963699688</v>
      </c>
      <c r="H12" s="11" t="str">
        <f>H6</f>
        <v>Grupo A: Cemiplimab; n= 283</v>
      </c>
      <c r="I12" s="12">
        <f>I6*I11/I5</f>
        <v>9.9998403613116764</v>
      </c>
      <c r="J12" s="12">
        <f>J6*J11/J5</f>
        <v>14.439233185102925</v>
      </c>
      <c r="K12" s="11" t="str">
        <f>K6</f>
        <v>Grupo A: Cemiplimab; n= 283</v>
      </c>
      <c r="L12" s="12">
        <f>L6*L11/L5</f>
        <v>11.694907574550427</v>
      </c>
      <c r="M12" s="12">
        <f>M6*M11/M5</f>
        <v>18.062353849130329</v>
      </c>
      <c r="N12" s="11" t="str">
        <f>N6</f>
        <v>Grupo A: Cemiplimab; n= 283</v>
      </c>
      <c r="O12" s="12">
        <f>O6*O11/O5</f>
        <v>12.655599619110809</v>
      </c>
      <c r="P12" s="12">
        <f>P6*P11/P5</f>
        <v>21.358325904562303</v>
      </c>
    </row>
    <row r="13" spans="1:19" ht="25" customHeight="1" x14ac:dyDescent="0.35">
      <c r="B13" s="11" t="str">
        <f>B7</f>
        <v>Grupo B: QMTpt; n= 280</v>
      </c>
      <c r="C13" s="5">
        <f>C7*C11/C5</f>
        <v>4.7166229630242373</v>
      </c>
      <c r="D13" s="5">
        <f>D7*D11/D5</f>
        <v>5.3562992446883655</v>
      </c>
      <c r="E13" s="11" t="str">
        <f>E7</f>
        <v>Grupo B: QMTpt; n= 280</v>
      </c>
      <c r="F13" s="5">
        <f>F7*F11/F5</f>
        <v>6.1760866172044517</v>
      </c>
      <c r="G13" s="5">
        <f>G7*G11/G5</f>
        <v>9.3568435201137632</v>
      </c>
      <c r="H13" s="11" t="str">
        <f>H7</f>
        <v>Grupo B: QMTpt; n= 280</v>
      </c>
      <c r="I13" s="5">
        <f>I7*I11/I5</f>
        <v>6.5718443493210614</v>
      </c>
      <c r="J13" s="5">
        <f>J7*J11/J5</f>
        <v>12.443061730640244</v>
      </c>
      <c r="K13" s="11" t="str">
        <f>K7</f>
        <v>Grupo B: QMTpt; n= 280</v>
      </c>
      <c r="L13" s="5">
        <f>L7*L11/L5</f>
        <v>6.890813267743404</v>
      </c>
      <c r="M13" s="5">
        <f>M7*M11/M5</f>
        <v>14.699781925104233</v>
      </c>
      <c r="N13" s="11" t="str">
        <f>N7</f>
        <v>Grupo B: QMTpt; n= 280</v>
      </c>
      <c r="O13" s="5">
        <f>O7*O11/O5</f>
        <v>7.2097821861657474</v>
      </c>
      <c r="P13" s="5">
        <f>P7*P11/P5</f>
        <v>16.584409068232617</v>
      </c>
    </row>
    <row r="14" spans="1:19" ht="15" thickBo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</row>
    <row r="15" spans="1:19" ht="35.25" customHeight="1" thickBot="1" x14ac:dyDescent="0.4">
      <c r="A15" s="53" t="s">
        <v>16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7"/>
      <c r="R15" s="7"/>
      <c r="S15" s="7"/>
    </row>
    <row r="16" spans="1:19" ht="39" x14ac:dyDescent="0.35">
      <c r="A16" s="13"/>
      <c r="B16" s="6"/>
      <c r="C16" s="39" t="str">
        <f>B12</f>
        <v>Grupo A: Cemiplimab; n= 283</v>
      </c>
      <c r="D16" s="25" t="str">
        <f>B13</f>
        <v>Grupo B: QMTpt; n= 280</v>
      </c>
      <c r="E16" s="35"/>
      <c r="F16" s="39" t="str">
        <f>E12</f>
        <v>Grupo A: Cemiplimab; n= 283</v>
      </c>
      <c r="G16" s="25" t="str">
        <f>E13</f>
        <v>Grupo B: QMTpt; n= 280</v>
      </c>
      <c r="H16" s="6"/>
      <c r="I16" s="39" t="str">
        <f>H12</f>
        <v>Grupo A: Cemiplimab; n= 283</v>
      </c>
      <c r="J16" s="25" t="str">
        <f>H13</f>
        <v>Grupo B: QMTpt; n= 280</v>
      </c>
      <c r="K16" s="35"/>
      <c r="L16" s="39" t="str">
        <f>K12</f>
        <v>Grupo A: Cemiplimab; n= 283</v>
      </c>
      <c r="M16" s="25" t="str">
        <f>K13</f>
        <v>Grupo B: QMTpt; n= 280</v>
      </c>
      <c r="N16" s="35"/>
      <c r="O16" s="39" t="str">
        <f>N12</f>
        <v>Grupo A: Cemiplimab; n= 283</v>
      </c>
      <c r="P16" s="25" t="str">
        <f>N13</f>
        <v>Grupo B: QMTpt; n= 280</v>
      </c>
      <c r="Q16" s="6"/>
      <c r="R16" s="6"/>
      <c r="S16" s="6"/>
    </row>
    <row r="17" spans="1:19" ht="15" thickBot="1" x14ac:dyDescent="0.4">
      <c r="A17" s="13"/>
      <c r="B17" s="6"/>
      <c r="C17" s="24" t="str">
        <f>C10</f>
        <v>meses</v>
      </c>
      <c r="D17" s="25" t="str">
        <f>D10</f>
        <v>meses</v>
      </c>
      <c r="E17" s="35"/>
      <c r="F17" s="21" t="str">
        <f>F10</f>
        <v>meses</v>
      </c>
      <c r="G17" s="20" t="str">
        <f>G10</f>
        <v>meses</v>
      </c>
      <c r="H17" s="6"/>
      <c r="I17" s="21" t="str">
        <f>I10</f>
        <v>meses</v>
      </c>
      <c r="J17" s="20" t="str">
        <f>J10</f>
        <v>meses</v>
      </c>
      <c r="K17" s="35"/>
      <c r="L17" s="21" t="str">
        <f>L10</f>
        <v>meses</v>
      </c>
      <c r="M17" s="20" t="str">
        <f>M10</f>
        <v>meses</v>
      </c>
      <c r="N17" s="35"/>
      <c r="O17" s="21" t="str">
        <f>O10</f>
        <v>meses</v>
      </c>
      <c r="P17" s="20" t="str">
        <f>P10</f>
        <v>meses</v>
      </c>
      <c r="Q17" s="6"/>
      <c r="R17" s="6"/>
      <c r="S17" s="6"/>
    </row>
    <row r="18" spans="1:19" x14ac:dyDescent="0.35">
      <c r="A18" s="22" t="s">
        <v>4</v>
      </c>
      <c r="B18" s="6"/>
      <c r="C18" s="26">
        <f>C12</f>
        <v>4.7336268203031864</v>
      </c>
      <c r="D18" s="27">
        <f>C13</f>
        <v>4.7166229630242373</v>
      </c>
      <c r="E18" s="36"/>
      <c r="F18" s="26">
        <f>F12</f>
        <v>7.732675824682933</v>
      </c>
      <c r="G18" s="27">
        <f>F13</f>
        <v>6.1760866172044517</v>
      </c>
      <c r="H18" s="6"/>
      <c r="I18" s="26">
        <f>I12</f>
        <v>9.9998403613116764</v>
      </c>
      <c r="J18" s="27">
        <f>I13</f>
        <v>6.5718443493210614</v>
      </c>
      <c r="K18" s="36"/>
      <c r="L18" s="26">
        <f>L12</f>
        <v>11.694907574550427</v>
      </c>
      <c r="M18" s="27">
        <f>L13</f>
        <v>6.890813267743404</v>
      </c>
      <c r="N18" s="36"/>
      <c r="O18" s="26">
        <f>O12</f>
        <v>12.655599619110809</v>
      </c>
      <c r="P18" s="27">
        <f>O13</f>
        <v>7.2097821861657474</v>
      </c>
      <c r="Q18" s="6"/>
      <c r="R18" s="6"/>
      <c r="S18" s="6"/>
    </row>
    <row r="19" spans="1:19" x14ac:dyDescent="0.35">
      <c r="A19" s="14" t="s">
        <v>5</v>
      </c>
      <c r="B19" s="6"/>
      <c r="C19" s="16">
        <f>D12-C12</f>
        <v>0.73397081226557237</v>
      </c>
      <c r="D19" s="17">
        <f>D13-C13</f>
        <v>0.63967628166412815</v>
      </c>
      <c r="E19" s="37"/>
      <c r="F19" s="16">
        <f>G12-F12</f>
        <v>2.4890961390167545</v>
      </c>
      <c r="G19" s="17">
        <f>G13-F13</f>
        <v>3.1807569029093115</v>
      </c>
      <c r="H19" s="6"/>
      <c r="I19" s="16">
        <f>J12-I12</f>
        <v>4.4393928237912483</v>
      </c>
      <c r="J19" s="17">
        <f>J13-I13</f>
        <v>5.8712173813191821</v>
      </c>
      <c r="K19" s="37"/>
      <c r="L19" s="16">
        <f>M12-L12</f>
        <v>6.3674462745799012</v>
      </c>
      <c r="M19" s="17">
        <f>M13-L13</f>
        <v>7.808968657360829</v>
      </c>
      <c r="N19" s="37"/>
      <c r="O19" s="16">
        <f>P12-O12</f>
        <v>8.7027262854514937</v>
      </c>
      <c r="P19" s="17">
        <f>P13-O13</f>
        <v>9.3746268820668703</v>
      </c>
      <c r="Q19" s="6"/>
      <c r="R19" s="6"/>
      <c r="S19" s="6"/>
    </row>
    <row r="20" spans="1:19" ht="15" thickBot="1" x14ac:dyDescent="0.4">
      <c r="A20" s="15" t="s">
        <v>6</v>
      </c>
      <c r="B20" s="6"/>
      <c r="C20" s="28">
        <f>D11-D12</f>
        <v>0.53240236743124125</v>
      </c>
      <c r="D20" s="29">
        <f>D11-D13</f>
        <v>0.64370075531163451</v>
      </c>
      <c r="E20" s="38"/>
      <c r="F20" s="28">
        <f>G11-G12</f>
        <v>1.7782280363003125</v>
      </c>
      <c r="G20" s="29">
        <f>G11-G13</f>
        <v>2.6431564798862368</v>
      </c>
      <c r="H20" s="6"/>
      <c r="I20" s="28">
        <f>J11-J12</f>
        <v>3.5607668148970752</v>
      </c>
      <c r="J20" s="29">
        <f>J11-J13</f>
        <v>5.5569382693597564</v>
      </c>
      <c r="K20" s="38"/>
      <c r="L20" s="28">
        <f>M11-M12</f>
        <v>5.9376461508696714</v>
      </c>
      <c r="M20" s="29">
        <f>M11-M13</f>
        <v>9.300218074895767</v>
      </c>
      <c r="N20" s="38"/>
      <c r="O20" s="28">
        <f>P11-P12</f>
        <v>8.6416740954376969</v>
      </c>
      <c r="P20" s="29">
        <f>P11-P13</f>
        <v>13.415590931767383</v>
      </c>
      <c r="Q20" s="6"/>
      <c r="R20" s="6"/>
      <c r="S20" s="6"/>
    </row>
    <row r="21" spans="1:19" x14ac:dyDescent="0.35">
      <c r="A21" s="23" t="s">
        <v>7</v>
      </c>
      <c r="B21" s="6"/>
      <c r="C21" s="30">
        <f>SUM(C18:C20)</f>
        <v>6</v>
      </c>
      <c r="D21" s="30">
        <f>SUM(D18:D20)</f>
        <v>6</v>
      </c>
      <c r="E21" s="30"/>
      <c r="F21" s="30">
        <f>SUM(F18:F20)</f>
        <v>12</v>
      </c>
      <c r="G21" s="30">
        <f>SUM(G18:G20)</f>
        <v>12</v>
      </c>
      <c r="H21" s="31"/>
      <c r="I21" s="30">
        <f>SUM(I18:I20)</f>
        <v>18</v>
      </c>
      <c r="J21" s="30">
        <f>SUM(J18:J20)</f>
        <v>18</v>
      </c>
      <c r="K21" s="30"/>
      <c r="L21" s="30">
        <f>SUM(L18:L20)</f>
        <v>24</v>
      </c>
      <c r="M21" s="30">
        <f>SUM(M18:M20)</f>
        <v>24</v>
      </c>
      <c r="N21" s="30"/>
      <c r="O21" s="30">
        <f>SUM(O18:O20)</f>
        <v>30</v>
      </c>
      <c r="P21" s="30">
        <f>SUM(P18:P20)</f>
        <v>30</v>
      </c>
      <c r="Q21" s="6"/>
      <c r="R21" s="6"/>
      <c r="S21" s="6"/>
    </row>
    <row r="22" spans="1:19" ht="21.5" customHeight="1" x14ac:dyDescent="0.35">
      <c r="A22" s="6"/>
      <c r="B22" s="6"/>
      <c r="C22" s="56" t="s">
        <v>10</v>
      </c>
      <c r="D22" s="57" t="s">
        <v>15</v>
      </c>
      <c r="E22" s="58"/>
      <c r="F22" s="57" t="s">
        <v>15</v>
      </c>
      <c r="G22" s="57" t="s">
        <v>15</v>
      </c>
      <c r="H22" s="58"/>
      <c r="I22" s="57" t="s">
        <v>15</v>
      </c>
      <c r="J22" s="57" t="s">
        <v>15</v>
      </c>
      <c r="K22" s="58"/>
      <c r="L22" s="57" t="s">
        <v>15</v>
      </c>
      <c r="M22" s="57" t="s">
        <v>15</v>
      </c>
      <c r="N22" s="58"/>
      <c r="O22" s="57" t="s">
        <v>15</v>
      </c>
      <c r="P22" s="57" t="s">
        <v>15</v>
      </c>
      <c r="Q22" s="6"/>
      <c r="R22" s="6"/>
      <c r="S22" s="6"/>
    </row>
    <row r="23" spans="1:19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8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8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8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8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8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</sheetData>
  <mergeCells count="1">
    <mergeCell ref="A15:P15"/>
  </mergeCells>
  <pageMargins left="0.7" right="0.7" top="0.75" bottom="0.75" header="0.3" footer="0.3"/>
  <pageSetup paperSize="9" orientation="portrait" r:id="rId1"/>
  <ignoredErrors>
    <ignoredError sqref="E12:N13 O12:P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Gráf-4, t sE-cE-eM, B vs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2022-05-18T18:06:05Z</dcterms:modified>
</cp:coreProperties>
</file>